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C17E5933-1DEB-4563-8BAA-C201CC27F481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 calcCompleted="0"/>
</workbook>
</file>

<file path=xl/calcChain.xml><?xml version="1.0" encoding="utf-8"?>
<calcChain xmlns="http://schemas.openxmlformats.org/spreadsheetml/2006/main">
  <c r="N756" i="19" l="1"/>
  <c r="M756" i="19"/>
  <c r="F756" i="19"/>
  <c r="G756" i="19"/>
  <c r="H756" i="19"/>
  <c r="E756" i="19"/>
  <c r="F754" i="19"/>
  <c r="G754" i="19"/>
  <c r="H754" i="19"/>
  <c r="E754" i="19"/>
  <c r="C861" i="28"/>
  <c r="D861" i="28"/>
  <c r="E861" i="28"/>
  <c r="F861" i="28"/>
  <c r="G861" i="28"/>
  <c r="H861" i="28"/>
  <c r="I861" i="28"/>
  <c r="J861" i="28"/>
  <c r="K861" i="28"/>
  <c r="L861" i="28"/>
  <c r="B861" i="28"/>
  <c r="L860" i="28"/>
  <c r="C859" i="28"/>
  <c r="D859" i="28"/>
  <c r="E859" i="28"/>
  <c r="F859" i="28"/>
  <c r="G859" i="28"/>
  <c r="H859" i="28"/>
  <c r="I859" i="28"/>
  <c r="J859" i="28"/>
  <c r="K859" i="28"/>
  <c r="L859" i="28"/>
  <c r="B859" i="28"/>
  <c r="L857" i="28"/>
  <c r="K857" i="28"/>
  <c r="J857" i="28"/>
  <c r="I857" i="28"/>
  <c r="H857" i="28"/>
  <c r="G857" i="28"/>
  <c r="F857" i="28"/>
  <c r="E857" i="28"/>
  <c r="D857" i="28"/>
  <c r="C857" i="28"/>
  <c r="B857" i="28"/>
  <c r="B851" i="28"/>
  <c r="C851" i="28"/>
  <c r="D851" i="28"/>
  <c r="M851" i="28" s="1"/>
  <c r="E851" i="28"/>
  <c r="F851" i="28"/>
  <c r="G851" i="28"/>
  <c r="H851" i="28"/>
  <c r="I851" i="28"/>
  <c r="J851" i="28"/>
  <c r="K851" i="28"/>
  <c r="L851" i="28"/>
  <c r="N851" i="28"/>
  <c r="B852" i="28"/>
  <c r="C852" i="28"/>
  <c r="D852" i="28"/>
  <c r="N852" i="28" s="1"/>
  <c r="E852" i="28"/>
  <c r="F852" i="28"/>
  <c r="G852" i="28"/>
  <c r="H852" i="28"/>
  <c r="I852" i="28"/>
  <c r="J852" i="28"/>
  <c r="K852" i="28"/>
  <c r="L852" i="28"/>
  <c r="M852" i="28"/>
  <c r="B853" i="28"/>
  <c r="C853" i="28"/>
  <c r="D853" i="28"/>
  <c r="E853" i="28"/>
  <c r="F853" i="28"/>
  <c r="G853" i="28"/>
  <c r="H853" i="28"/>
  <c r="I853" i="28"/>
  <c r="J853" i="28"/>
  <c r="K853" i="28"/>
  <c r="L853" i="28"/>
  <c r="M853" i="28"/>
  <c r="N853" i="28"/>
  <c r="B854" i="28"/>
  <c r="M854" i="28" s="1"/>
  <c r="C854" i="28"/>
  <c r="N854" i="28" s="1"/>
  <c r="D854" i="28"/>
  <c r="E854" i="28"/>
  <c r="F854" i="28"/>
  <c r="G854" i="28"/>
  <c r="H854" i="28"/>
  <c r="I854" i="28"/>
  <c r="J854" i="28"/>
  <c r="K854" i="28"/>
  <c r="L854" i="28"/>
  <c r="B855" i="28"/>
  <c r="C855" i="28"/>
  <c r="D855" i="28"/>
  <c r="E855" i="28"/>
  <c r="F855" i="28"/>
  <c r="G855" i="28"/>
  <c r="H855" i="28"/>
  <c r="I855" i="28"/>
  <c r="J855" i="28"/>
  <c r="K855" i="28"/>
  <c r="L855" i="28"/>
  <c r="M855" i="28"/>
  <c r="N855" i="28"/>
  <c r="B856" i="28"/>
  <c r="C856" i="28"/>
  <c r="D856" i="28"/>
  <c r="E856" i="28"/>
  <c r="F856" i="28"/>
  <c r="G856" i="28"/>
  <c r="H856" i="28"/>
  <c r="I856" i="28"/>
  <c r="J856" i="28"/>
  <c r="K856" i="28"/>
  <c r="L856" i="28"/>
  <c r="M856" i="28"/>
  <c r="N856" i="28"/>
  <c r="I850" i="28"/>
  <c r="C850" i="28"/>
  <c r="D850" i="28"/>
  <c r="N850" i="28" s="1"/>
  <c r="E850" i="28"/>
  <c r="F850" i="28"/>
  <c r="G850" i="28"/>
  <c r="H850" i="28"/>
  <c r="J850" i="28"/>
  <c r="K850" i="28"/>
  <c r="L850" i="28"/>
  <c r="B850" i="28"/>
  <c r="B746" i="23"/>
  <c r="C746" i="23"/>
  <c r="D746" i="23"/>
  <c r="E746" i="23"/>
  <c r="F746" i="23"/>
  <c r="G746" i="23"/>
  <c r="H746" i="23"/>
  <c r="I746" i="23"/>
  <c r="B747" i="23"/>
  <c r="C747" i="23"/>
  <c r="D747" i="23"/>
  <c r="E747" i="23"/>
  <c r="F747" i="23"/>
  <c r="G747" i="23"/>
  <c r="H747" i="23"/>
  <c r="I747" i="23"/>
  <c r="B748" i="23"/>
  <c r="C748" i="23"/>
  <c r="D748" i="23"/>
  <c r="E748" i="23"/>
  <c r="F748" i="23"/>
  <c r="G748" i="23"/>
  <c r="H748" i="23"/>
  <c r="I748" i="23"/>
  <c r="B749" i="23"/>
  <c r="C749" i="23"/>
  <c r="D749" i="23"/>
  <c r="E749" i="23"/>
  <c r="F749" i="23"/>
  <c r="G749" i="23"/>
  <c r="H749" i="23"/>
  <c r="I749" i="23"/>
  <c r="B750" i="23"/>
  <c r="C750" i="23"/>
  <c r="D750" i="23"/>
  <c r="E750" i="23"/>
  <c r="F750" i="23"/>
  <c r="G750" i="23"/>
  <c r="H750" i="23"/>
  <c r="I750" i="23"/>
  <c r="B751" i="23"/>
  <c r="C751" i="23"/>
  <c r="D751" i="23"/>
  <c r="E751" i="23"/>
  <c r="F751" i="23"/>
  <c r="G751" i="23"/>
  <c r="H751" i="23"/>
  <c r="I751" i="23"/>
  <c r="B752" i="23"/>
  <c r="C752" i="23"/>
  <c r="D752" i="23"/>
  <c r="E752" i="23"/>
  <c r="F752" i="23"/>
  <c r="G752" i="23"/>
  <c r="H752" i="23"/>
  <c r="I752" i="23"/>
  <c r="B746" i="22"/>
  <c r="C746" i="22"/>
  <c r="D746" i="22"/>
  <c r="E746" i="22"/>
  <c r="F746" i="22"/>
  <c r="G746" i="22"/>
  <c r="H746" i="22"/>
  <c r="I746" i="22"/>
  <c r="J746" i="22"/>
  <c r="K746" i="22"/>
  <c r="B747" i="22"/>
  <c r="C747" i="22"/>
  <c r="D747" i="22"/>
  <c r="E747" i="22"/>
  <c r="F747" i="22"/>
  <c r="G747" i="22"/>
  <c r="H747" i="22"/>
  <c r="I747" i="22"/>
  <c r="J747" i="22"/>
  <c r="K747" i="22"/>
  <c r="B748" i="22"/>
  <c r="C748" i="22"/>
  <c r="D748" i="22"/>
  <c r="E748" i="22"/>
  <c r="F748" i="22"/>
  <c r="G748" i="22"/>
  <c r="H748" i="22"/>
  <c r="I748" i="22"/>
  <c r="J748" i="22"/>
  <c r="K748" i="22"/>
  <c r="B749" i="22"/>
  <c r="C749" i="22"/>
  <c r="D749" i="22"/>
  <c r="E749" i="22"/>
  <c r="F749" i="22"/>
  <c r="G749" i="22"/>
  <c r="H749" i="22"/>
  <c r="I749" i="22"/>
  <c r="J749" i="22"/>
  <c r="K749" i="22"/>
  <c r="B750" i="22"/>
  <c r="C750" i="22"/>
  <c r="D750" i="22"/>
  <c r="E750" i="22"/>
  <c r="F750" i="22"/>
  <c r="G750" i="22"/>
  <c r="H750" i="22"/>
  <c r="I750" i="22"/>
  <c r="J750" i="22"/>
  <c r="K750" i="22"/>
  <c r="B751" i="22"/>
  <c r="C751" i="22"/>
  <c r="D751" i="22"/>
  <c r="E751" i="22"/>
  <c r="F751" i="22"/>
  <c r="G751" i="22"/>
  <c r="H751" i="22"/>
  <c r="I751" i="22"/>
  <c r="J751" i="22"/>
  <c r="K751" i="22"/>
  <c r="B752" i="22"/>
  <c r="C752" i="22"/>
  <c r="D752" i="22"/>
  <c r="E752" i="22"/>
  <c r="F752" i="22"/>
  <c r="G752" i="22"/>
  <c r="H752" i="22"/>
  <c r="I752" i="22"/>
  <c r="J752" i="22"/>
  <c r="K752" i="22"/>
  <c r="B746" i="21"/>
  <c r="C746" i="21"/>
  <c r="D746" i="21"/>
  <c r="E746" i="21"/>
  <c r="F746" i="21"/>
  <c r="G746" i="21"/>
  <c r="H746" i="21"/>
  <c r="I746" i="21"/>
  <c r="J746" i="21"/>
  <c r="K746" i="21"/>
  <c r="B747" i="21"/>
  <c r="C747" i="21"/>
  <c r="D747" i="21"/>
  <c r="E747" i="21"/>
  <c r="F747" i="21"/>
  <c r="G747" i="21"/>
  <c r="H747" i="21"/>
  <c r="I747" i="21"/>
  <c r="J747" i="21"/>
  <c r="K747" i="21"/>
  <c r="B748" i="21"/>
  <c r="C748" i="21"/>
  <c r="D748" i="21"/>
  <c r="E748" i="21"/>
  <c r="F748" i="21"/>
  <c r="G748" i="21"/>
  <c r="H748" i="21"/>
  <c r="I748" i="21"/>
  <c r="J748" i="21"/>
  <c r="K748" i="21"/>
  <c r="B749" i="21"/>
  <c r="C749" i="21"/>
  <c r="D749" i="21"/>
  <c r="E749" i="21"/>
  <c r="F749" i="21"/>
  <c r="G749" i="21"/>
  <c r="H749" i="21"/>
  <c r="I749" i="21"/>
  <c r="J749" i="21"/>
  <c r="K749" i="21"/>
  <c r="B750" i="21"/>
  <c r="C750" i="21"/>
  <c r="D750" i="21"/>
  <c r="E750" i="21"/>
  <c r="F750" i="21"/>
  <c r="G750" i="21"/>
  <c r="H750" i="21"/>
  <c r="I750" i="21"/>
  <c r="J750" i="21"/>
  <c r="K750" i="21"/>
  <c r="B751" i="21"/>
  <c r="C751" i="21"/>
  <c r="D751" i="21"/>
  <c r="E751" i="21"/>
  <c r="F751" i="21"/>
  <c r="G751" i="21"/>
  <c r="H751" i="21"/>
  <c r="I751" i="21"/>
  <c r="J751" i="21"/>
  <c r="K751" i="21"/>
  <c r="B752" i="21"/>
  <c r="C752" i="21"/>
  <c r="D752" i="21"/>
  <c r="E752" i="21"/>
  <c r="F752" i="21"/>
  <c r="G752" i="21"/>
  <c r="H752" i="21"/>
  <c r="I752" i="21"/>
  <c r="J752" i="21"/>
  <c r="K752" i="21"/>
  <c r="B746" i="19"/>
  <c r="C746" i="19"/>
  <c r="D746" i="19"/>
  <c r="E746" i="19"/>
  <c r="O746" i="19" s="1"/>
  <c r="F746" i="19"/>
  <c r="G746" i="19"/>
  <c r="H746" i="19"/>
  <c r="N746" i="19" s="1"/>
  <c r="I746" i="19"/>
  <c r="J746" i="19"/>
  <c r="K746" i="19"/>
  <c r="L746" i="19"/>
  <c r="M746" i="19"/>
  <c r="B747" i="19"/>
  <c r="C747" i="19"/>
  <c r="D747" i="19"/>
  <c r="E747" i="19"/>
  <c r="F747" i="19"/>
  <c r="G747" i="19"/>
  <c r="M747" i="19" s="1"/>
  <c r="H747" i="19"/>
  <c r="I747" i="19"/>
  <c r="J747" i="19"/>
  <c r="K747" i="19"/>
  <c r="L747" i="19"/>
  <c r="N747" i="19"/>
  <c r="O747" i="19"/>
  <c r="B748" i="19"/>
  <c r="C748" i="19"/>
  <c r="D748" i="19"/>
  <c r="E748" i="19"/>
  <c r="F748" i="19"/>
  <c r="G748" i="19"/>
  <c r="H748" i="19"/>
  <c r="N748" i="19" s="1"/>
  <c r="I748" i="19"/>
  <c r="J748" i="19"/>
  <c r="O748" i="19" s="1"/>
  <c r="K748" i="19"/>
  <c r="L748" i="19"/>
  <c r="M748" i="19"/>
  <c r="B749" i="19"/>
  <c r="C749" i="19"/>
  <c r="D749" i="19"/>
  <c r="E749" i="19"/>
  <c r="F749" i="19"/>
  <c r="G749" i="19"/>
  <c r="M749" i="19" s="1"/>
  <c r="H749" i="19"/>
  <c r="I749" i="19"/>
  <c r="J749" i="19"/>
  <c r="K749" i="19"/>
  <c r="L749" i="19"/>
  <c r="N749" i="19"/>
  <c r="O749" i="19"/>
  <c r="B750" i="19"/>
  <c r="C750" i="19"/>
  <c r="D750" i="19"/>
  <c r="E750" i="19"/>
  <c r="O750" i="19" s="1"/>
  <c r="F750" i="19"/>
  <c r="G750" i="19"/>
  <c r="H750" i="19"/>
  <c r="N750" i="19" s="1"/>
  <c r="I750" i="19"/>
  <c r="J750" i="19"/>
  <c r="K750" i="19"/>
  <c r="L750" i="19"/>
  <c r="M750" i="19"/>
  <c r="B751" i="19"/>
  <c r="C751" i="19"/>
  <c r="D751" i="19"/>
  <c r="E751" i="19"/>
  <c r="F751" i="19"/>
  <c r="G751" i="19"/>
  <c r="M751" i="19" s="1"/>
  <c r="H751" i="19"/>
  <c r="I751" i="19"/>
  <c r="J751" i="19"/>
  <c r="K751" i="19"/>
  <c r="L751" i="19"/>
  <c r="N751" i="19"/>
  <c r="O751" i="19"/>
  <c r="B752" i="19"/>
  <c r="C752" i="19"/>
  <c r="D752" i="19"/>
  <c r="E752" i="19"/>
  <c r="F752" i="19"/>
  <c r="G752" i="19"/>
  <c r="H752" i="19"/>
  <c r="N752" i="19" s="1"/>
  <c r="I752" i="19"/>
  <c r="J752" i="19"/>
  <c r="O752" i="19" s="1"/>
  <c r="K752" i="19"/>
  <c r="L752" i="19"/>
  <c r="M752" i="19"/>
  <c r="B745" i="1"/>
  <c r="C745" i="1"/>
  <c r="E745" i="1"/>
  <c r="BE745" i="1" s="1"/>
  <c r="G745" i="1"/>
  <c r="AG746" i="1" s="1"/>
  <c r="H745" i="1"/>
  <c r="I745" i="1"/>
  <c r="J745" i="1"/>
  <c r="BI745" i="1" s="1"/>
  <c r="K745" i="1"/>
  <c r="M745" i="1"/>
  <c r="N745" i="1"/>
  <c r="O745" i="1"/>
  <c r="AC745" i="1" s="1"/>
  <c r="Q745" i="1"/>
  <c r="R745" i="1" s="1"/>
  <c r="Z745" i="1"/>
  <c r="AA745" i="1"/>
  <c r="AB745" i="1"/>
  <c r="AE745" i="1"/>
  <c r="AF745" i="1"/>
  <c r="AN745" i="1" s="1"/>
  <c r="AG745" i="1"/>
  <c r="AH745" i="1"/>
  <c r="AJ745" i="1"/>
  <c r="AK745" i="1"/>
  <c r="AO745" i="1"/>
  <c r="AQ745" i="1"/>
  <c r="AT745" i="1"/>
  <c r="AU745" i="1"/>
  <c r="AV745" i="1"/>
  <c r="AW745" i="1"/>
  <c r="AX745" i="1"/>
  <c r="AZ745" i="1"/>
  <c r="BC745" i="1"/>
  <c r="BD745" i="1"/>
  <c r="BG745" i="1"/>
  <c r="BH745" i="1"/>
  <c r="B746" i="1"/>
  <c r="AQ746" i="1" s="1"/>
  <c r="C746" i="1"/>
  <c r="E746" i="1"/>
  <c r="G746" i="1"/>
  <c r="H746" i="1"/>
  <c r="AH747" i="1" s="1"/>
  <c r="I746" i="1"/>
  <c r="BH746" i="1" s="1"/>
  <c r="J746" i="1"/>
  <c r="K746" i="1"/>
  <c r="M746" i="1"/>
  <c r="AA746" i="1" s="1"/>
  <c r="N746" i="1"/>
  <c r="Z746" i="1" s="1"/>
  <c r="O746" i="1"/>
  <c r="AC746" i="1"/>
  <c r="AE746" i="1"/>
  <c r="AH746" i="1"/>
  <c r="AI746" i="1"/>
  <c r="AL746" i="1"/>
  <c r="AR746" i="1"/>
  <c r="AS746" i="1"/>
  <c r="AV746" i="1"/>
  <c r="AW746" i="1"/>
  <c r="BB746" i="1"/>
  <c r="BD746" i="1"/>
  <c r="BE746" i="1"/>
  <c r="BF746" i="1"/>
  <c r="BG746" i="1"/>
  <c r="BI746" i="1"/>
  <c r="BJ746" i="1"/>
  <c r="B747" i="1"/>
  <c r="C747" i="1"/>
  <c r="E747" i="1"/>
  <c r="AR747" i="1" s="1"/>
  <c r="G747" i="1"/>
  <c r="AS747" i="1" s="1"/>
  <c r="H747" i="1"/>
  <c r="I747" i="1"/>
  <c r="J747" i="1"/>
  <c r="BI747" i="1" s="1"/>
  <c r="K747" i="1"/>
  <c r="M747" i="1"/>
  <c r="N747" i="1"/>
  <c r="Z747" i="1" s="1"/>
  <c r="O747" i="1"/>
  <c r="AL748" i="1" s="1"/>
  <c r="Q747" i="1"/>
  <c r="R747" i="1" s="1"/>
  <c r="AA747" i="1"/>
  <c r="AB747" i="1"/>
  <c r="AF747" i="1"/>
  <c r="AG747" i="1"/>
  <c r="AJ747" i="1"/>
  <c r="AO747" i="1"/>
  <c r="AQ747" i="1"/>
  <c r="AT747" i="1"/>
  <c r="AU747" i="1"/>
  <c r="AX747" i="1"/>
  <c r="AZ747" i="1"/>
  <c r="BD747" i="1"/>
  <c r="BG747" i="1"/>
  <c r="BH747" i="1"/>
  <c r="B748" i="1"/>
  <c r="AE749" i="1" s="1"/>
  <c r="AN749" i="1" s="1"/>
  <c r="C748" i="1"/>
  <c r="E748" i="1"/>
  <c r="G748" i="1"/>
  <c r="H748" i="1"/>
  <c r="AT748" i="1" s="1"/>
  <c r="I748" i="1"/>
  <c r="BH748" i="1" s="1"/>
  <c r="J748" i="1"/>
  <c r="K748" i="1"/>
  <c r="M748" i="1"/>
  <c r="AA748" i="1" s="1"/>
  <c r="N748" i="1"/>
  <c r="AK748" i="1" s="1"/>
  <c r="O748" i="1"/>
  <c r="Z748" i="1"/>
  <c r="AC748" i="1"/>
  <c r="AE748" i="1"/>
  <c r="AH748" i="1"/>
  <c r="AI748" i="1"/>
  <c r="AR748" i="1"/>
  <c r="AS748" i="1"/>
  <c r="AV748" i="1"/>
  <c r="AW748" i="1"/>
  <c r="BB748" i="1"/>
  <c r="BD748" i="1"/>
  <c r="BE748" i="1"/>
  <c r="BF748" i="1"/>
  <c r="BG748" i="1"/>
  <c r="BI748" i="1"/>
  <c r="BJ748" i="1"/>
  <c r="B749" i="1"/>
  <c r="C749" i="1"/>
  <c r="E749" i="1"/>
  <c r="BE749" i="1" s="1"/>
  <c r="G749" i="1"/>
  <c r="AG750" i="1" s="1"/>
  <c r="H749" i="1"/>
  <c r="I749" i="1"/>
  <c r="J749" i="1"/>
  <c r="BI749" i="1" s="1"/>
  <c r="K749" i="1"/>
  <c r="M749" i="1"/>
  <c r="N749" i="1"/>
  <c r="Z749" i="1" s="1"/>
  <c r="O749" i="1"/>
  <c r="AC749" i="1" s="1"/>
  <c r="Q749" i="1"/>
  <c r="R749" i="1" s="1"/>
  <c r="AA749" i="1"/>
  <c r="AB749" i="1"/>
  <c r="AF749" i="1"/>
  <c r="BA749" i="1" s="1"/>
  <c r="AG749" i="1"/>
  <c r="AJ749" i="1"/>
  <c r="AK749" i="1"/>
  <c r="AO749" i="1"/>
  <c r="AQ749" i="1"/>
  <c r="AT749" i="1"/>
  <c r="AU749" i="1"/>
  <c r="AX749" i="1"/>
  <c r="AZ749" i="1"/>
  <c r="BC749" i="1"/>
  <c r="BD749" i="1"/>
  <c r="BG749" i="1"/>
  <c r="BH749" i="1"/>
  <c r="B750" i="1"/>
  <c r="AQ750" i="1" s="1"/>
  <c r="C750" i="1"/>
  <c r="E750" i="1"/>
  <c r="G750" i="1"/>
  <c r="H750" i="1"/>
  <c r="AH751" i="1" s="1"/>
  <c r="I750" i="1"/>
  <c r="BH750" i="1" s="1"/>
  <c r="J750" i="1"/>
  <c r="K750" i="1"/>
  <c r="M750" i="1"/>
  <c r="AA750" i="1" s="1"/>
  <c r="N750" i="1"/>
  <c r="Z750" i="1" s="1"/>
  <c r="O750" i="1"/>
  <c r="AC750" i="1"/>
  <c r="AE750" i="1"/>
  <c r="AH750" i="1"/>
  <c r="AI750" i="1"/>
  <c r="AL750" i="1"/>
  <c r="AR750" i="1"/>
  <c r="AS750" i="1"/>
  <c r="AV750" i="1"/>
  <c r="BB750" i="1"/>
  <c r="BD750" i="1"/>
  <c r="BE750" i="1"/>
  <c r="BG750" i="1"/>
  <c r="BI750" i="1"/>
  <c r="BJ750" i="1"/>
  <c r="B751" i="1"/>
  <c r="C751" i="1"/>
  <c r="E751" i="1"/>
  <c r="AR751" i="1" s="1"/>
  <c r="G751" i="1"/>
  <c r="AS751" i="1" s="1"/>
  <c r="H751" i="1"/>
  <c r="I751" i="1"/>
  <c r="J751" i="1"/>
  <c r="BI751" i="1" s="1"/>
  <c r="K751" i="1"/>
  <c r="M751" i="1"/>
  <c r="N751" i="1"/>
  <c r="O751" i="1"/>
  <c r="AC751" i="1" s="1"/>
  <c r="Q751" i="1"/>
  <c r="R751" i="1" s="1"/>
  <c r="Z751" i="1"/>
  <c r="AA751" i="1"/>
  <c r="AB751" i="1"/>
  <c r="AF751" i="1"/>
  <c r="AG751" i="1"/>
  <c r="AJ751" i="1"/>
  <c r="AO751" i="1"/>
  <c r="AQ751" i="1"/>
  <c r="AT751" i="1"/>
  <c r="AU751" i="1"/>
  <c r="AX751" i="1"/>
  <c r="AZ751" i="1"/>
  <c r="BD751" i="1"/>
  <c r="BG751" i="1"/>
  <c r="BH751" i="1"/>
  <c r="N857" i="28" l="1"/>
  <c r="M857" i="28"/>
  <c r="M850" i="28"/>
  <c r="BA751" i="1"/>
  <c r="BA747" i="1"/>
  <c r="AW750" i="1"/>
  <c r="BF751" i="1"/>
  <c r="AW751" i="1"/>
  <c r="AE751" i="1"/>
  <c r="AN751" i="1" s="1"/>
  <c r="AU750" i="1"/>
  <c r="AK750" i="1"/>
  <c r="AB750" i="1"/>
  <c r="BJ749" i="1"/>
  <c r="BB749" i="1"/>
  <c r="AS749" i="1"/>
  <c r="AI749" i="1"/>
  <c r="AZ748" i="1"/>
  <c r="AQ748" i="1"/>
  <c r="AG748" i="1"/>
  <c r="Q748" i="1"/>
  <c r="R748" i="1" s="1"/>
  <c r="BF747" i="1"/>
  <c r="AW747" i="1"/>
  <c r="AE747" i="1"/>
  <c r="AN747" i="1" s="1"/>
  <c r="AU746" i="1"/>
  <c r="AK746" i="1"/>
  <c r="AB746" i="1"/>
  <c r="BJ745" i="1"/>
  <c r="BB745" i="1"/>
  <c r="AS745" i="1"/>
  <c r="AI745" i="1"/>
  <c r="BE751" i="1"/>
  <c r="AV751" i="1"/>
  <c r="AL751" i="1"/>
  <c r="BC750" i="1"/>
  <c r="AT750" i="1"/>
  <c r="AJ750" i="1"/>
  <c r="AR749" i="1"/>
  <c r="AH749" i="1"/>
  <c r="AX748" i="1"/>
  <c r="AF748" i="1"/>
  <c r="BE747" i="1"/>
  <c r="AV747" i="1"/>
  <c r="AL747" i="1"/>
  <c r="AC747" i="1"/>
  <c r="BC746" i="1"/>
  <c r="AT746" i="1"/>
  <c r="AJ746" i="1"/>
  <c r="BA745" i="1"/>
  <c r="AR745" i="1"/>
  <c r="BF750" i="1"/>
  <c r="AK747" i="1"/>
  <c r="BC747" i="1"/>
  <c r="BJ751" i="1"/>
  <c r="BB751" i="1"/>
  <c r="AI751" i="1"/>
  <c r="AZ750" i="1"/>
  <c r="Q750" i="1"/>
  <c r="R750" i="1" s="1"/>
  <c r="BF749" i="1"/>
  <c r="AW749" i="1"/>
  <c r="AU748" i="1"/>
  <c r="AB748" i="1"/>
  <c r="BJ747" i="1"/>
  <c r="BB747" i="1"/>
  <c r="AI747" i="1"/>
  <c r="AZ746" i="1"/>
  <c r="Q746" i="1"/>
  <c r="R746" i="1" s="1"/>
  <c r="BF745" i="1"/>
  <c r="AK751" i="1"/>
  <c r="BC751" i="1"/>
  <c r="AX750" i="1"/>
  <c r="AF750" i="1"/>
  <c r="AV749" i="1"/>
  <c r="AL749" i="1"/>
  <c r="BC748" i="1"/>
  <c r="AJ748" i="1"/>
  <c r="AX746" i="1"/>
  <c r="AF746" i="1"/>
  <c r="AL745" i="1"/>
  <c r="L739" i="19"/>
  <c r="G740" i="19"/>
  <c r="H743" i="19"/>
  <c r="B738" i="1"/>
  <c r="B739" i="19" s="1"/>
  <c r="C738" i="1"/>
  <c r="C739" i="19" s="1"/>
  <c r="E738" i="1"/>
  <c r="D739" i="19" s="1"/>
  <c r="G738" i="1"/>
  <c r="E739" i="19" s="1"/>
  <c r="H738" i="1"/>
  <c r="BB738" i="1" s="1"/>
  <c r="I738" i="1"/>
  <c r="G739" i="19" s="1"/>
  <c r="J738" i="1"/>
  <c r="K738" i="1"/>
  <c r="I739" i="19" s="1"/>
  <c r="I842" i="28" s="1"/>
  <c r="M738" i="1"/>
  <c r="J739" i="19" s="1"/>
  <c r="N738" i="1"/>
  <c r="K739" i="19" s="1"/>
  <c r="O738" i="1"/>
  <c r="BG738" i="1" s="1"/>
  <c r="Z738" i="1"/>
  <c r="AC738" i="1"/>
  <c r="B739" i="1"/>
  <c r="B740" i="19" s="1"/>
  <c r="C739" i="1"/>
  <c r="C740" i="19" s="1"/>
  <c r="E739" i="1"/>
  <c r="AF739" i="1" s="1"/>
  <c r="AO739" i="1" s="1"/>
  <c r="G739" i="1"/>
  <c r="H739" i="1"/>
  <c r="I739" i="1"/>
  <c r="J739" i="1"/>
  <c r="K739" i="1"/>
  <c r="I740" i="19" s="1"/>
  <c r="I843" i="28" s="1"/>
  <c r="M739" i="1"/>
  <c r="J740" i="19" s="1"/>
  <c r="N739" i="1"/>
  <c r="Z739" i="1" s="1"/>
  <c r="O739" i="1"/>
  <c r="AL739" i="1" s="1"/>
  <c r="Q739" i="1"/>
  <c r="R739" i="1" s="1"/>
  <c r="AB739" i="1"/>
  <c r="B740" i="1"/>
  <c r="C740" i="1"/>
  <c r="C741" i="19" s="1"/>
  <c r="E740" i="1"/>
  <c r="G740" i="1"/>
  <c r="E741" i="19" s="1"/>
  <c r="H740" i="1"/>
  <c r="F741" i="19" s="1"/>
  <c r="I740" i="1"/>
  <c r="G741" i="19" s="1"/>
  <c r="J740" i="1"/>
  <c r="H741" i="19" s="1"/>
  <c r="K740" i="1"/>
  <c r="I741" i="19" s="1"/>
  <c r="I844" i="28" s="1"/>
  <c r="M740" i="1"/>
  <c r="N740" i="1"/>
  <c r="Z740" i="1" s="1"/>
  <c r="O740" i="1"/>
  <c r="AC740" i="1" s="1"/>
  <c r="B741" i="1"/>
  <c r="B742" i="19" s="1"/>
  <c r="C741" i="1"/>
  <c r="C742" i="19" s="1"/>
  <c r="E741" i="1"/>
  <c r="G741" i="1"/>
  <c r="E742" i="19" s="1"/>
  <c r="H741" i="1"/>
  <c r="I741" i="1"/>
  <c r="G742" i="19" s="1"/>
  <c r="J741" i="1"/>
  <c r="K741" i="1"/>
  <c r="I742" i="19" s="1"/>
  <c r="I845" i="28" s="1"/>
  <c r="M741" i="1"/>
  <c r="J742" i="19" s="1"/>
  <c r="N741" i="1"/>
  <c r="O741" i="1"/>
  <c r="AC741" i="1" s="1"/>
  <c r="B742" i="1"/>
  <c r="C742" i="1"/>
  <c r="C743" i="19" s="1"/>
  <c r="E742" i="1"/>
  <c r="AF743" i="1" s="1"/>
  <c r="AO743" i="1" s="1"/>
  <c r="G742" i="1"/>
  <c r="H742" i="1"/>
  <c r="Q742" i="1" s="1"/>
  <c r="I742" i="1"/>
  <c r="G743" i="19" s="1"/>
  <c r="J742" i="1"/>
  <c r="K742" i="1"/>
  <c r="I743" i="19" s="1"/>
  <c r="I846" i="28" s="1"/>
  <c r="M742" i="1"/>
  <c r="N742" i="1"/>
  <c r="Z742" i="1" s="1"/>
  <c r="O742" i="1"/>
  <c r="BG742" i="1" s="1"/>
  <c r="AF742" i="1"/>
  <c r="AO742" i="1" s="1"/>
  <c r="B743" i="1"/>
  <c r="C743" i="1"/>
  <c r="C744" i="19" s="1"/>
  <c r="E743" i="1"/>
  <c r="G743" i="1"/>
  <c r="E744" i="19" s="1"/>
  <c r="H743" i="1"/>
  <c r="Q743" i="1" s="1"/>
  <c r="I743" i="1"/>
  <c r="J743" i="1"/>
  <c r="BI743" i="1" s="1"/>
  <c r="K743" i="1"/>
  <c r="I744" i="19" s="1"/>
  <c r="I847" i="28" s="1"/>
  <c r="M743" i="1"/>
  <c r="N743" i="1"/>
  <c r="Z743" i="1" s="1"/>
  <c r="O743" i="1"/>
  <c r="L744" i="19" s="1"/>
  <c r="AC743" i="1"/>
  <c r="AH743" i="1"/>
  <c r="BG743" i="1"/>
  <c r="B744" i="1"/>
  <c r="B745" i="19" s="1"/>
  <c r="C744" i="1"/>
  <c r="C745" i="19" s="1"/>
  <c r="E744" i="1"/>
  <c r="G744" i="1"/>
  <c r="E745" i="19" s="1"/>
  <c r="H744" i="1"/>
  <c r="I744" i="1"/>
  <c r="J744" i="1"/>
  <c r="H745" i="19" s="1"/>
  <c r="K744" i="1"/>
  <c r="I745" i="19" s="1"/>
  <c r="I848" i="28" s="1"/>
  <c r="M744" i="1"/>
  <c r="N744" i="1"/>
  <c r="Z744" i="1" s="1"/>
  <c r="O744" i="1"/>
  <c r="AC744" i="1" s="1"/>
  <c r="AF744" i="1"/>
  <c r="AQ744" i="1"/>
  <c r="AZ744" i="1"/>
  <c r="B731" i="1"/>
  <c r="B732" i="19" s="1"/>
  <c r="C731" i="1"/>
  <c r="C732" i="19" s="1"/>
  <c r="E731" i="1"/>
  <c r="G731" i="1"/>
  <c r="E732" i="19" s="1"/>
  <c r="H731" i="1"/>
  <c r="Q731" i="1" s="1"/>
  <c r="I731" i="1"/>
  <c r="J731" i="1"/>
  <c r="BD731" i="1" s="1"/>
  <c r="K731" i="1"/>
  <c r="I732" i="19" s="1"/>
  <c r="I834" i="28" s="1"/>
  <c r="M731" i="1"/>
  <c r="J732" i="19" s="1"/>
  <c r="N731" i="1"/>
  <c r="Z731" i="1" s="1"/>
  <c r="O731" i="1"/>
  <c r="AC731" i="1" s="1"/>
  <c r="BB731" i="1"/>
  <c r="B732" i="1"/>
  <c r="C732" i="1"/>
  <c r="C733" i="19" s="1"/>
  <c r="E732" i="1"/>
  <c r="D733" i="19" s="1"/>
  <c r="G732" i="1"/>
  <c r="H732" i="1"/>
  <c r="I732" i="1"/>
  <c r="G733" i="19" s="1"/>
  <c r="J732" i="1"/>
  <c r="H733" i="19" s="1"/>
  <c r="K732" i="1"/>
  <c r="I733" i="19" s="1"/>
  <c r="I835" i="28" s="1"/>
  <c r="M732" i="1"/>
  <c r="N732" i="1"/>
  <c r="K733" i="19" s="1"/>
  <c r="O732" i="1"/>
  <c r="L733" i="19" s="1"/>
  <c r="B733" i="1"/>
  <c r="B734" i="19" s="1"/>
  <c r="C733" i="1"/>
  <c r="C734" i="19" s="1"/>
  <c r="E733" i="1"/>
  <c r="G733" i="1"/>
  <c r="H733" i="1"/>
  <c r="F734" i="19" s="1"/>
  <c r="I733" i="1"/>
  <c r="G734" i="19" s="1"/>
  <c r="G734" i="21" s="1"/>
  <c r="J733" i="1"/>
  <c r="H734" i="19" s="1"/>
  <c r="K733" i="1"/>
  <c r="I734" i="19" s="1"/>
  <c r="I836" i="28" s="1"/>
  <c r="M733" i="1"/>
  <c r="J734" i="19" s="1"/>
  <c r="N733" i="1"/>
  <c r="Z733" i="1" s="1"/>
  <c r="O733" i="1"/>
  <c r="B734" i="1"/>
  <c r="C734" i="1"/>
  <c r="C735" i="19" s="1"/>
  <c r="E734" i="1"/>
  <c r="D735" i="19" s="1"/>
  <c r="G734" i="1"/>
  <c r="H734" i="1"/>
  <c r="AT734" i="1" s="1"/>
  <c r="I734" i="1"/>
  <c r="J734" i="1"/>
  <c r="K734" i="1"/>
  <c r="I735" i="19" s="1"/>
  <c r="I837" i="28" s="1"/>
  <c r="M734" i="1"/>
  <c r="AA734" i="1" s="1"/>
  <c r="N734" i="1"/>
  <c r="K735" i="19" s="1"/>
  <c r="O734" i="1"/>
  <c r="L735" i="19" s="1"/>
  <c r="AC734" i="1"/>
  <c r="B735" i="1"/>
  <c r="B736" i="19" s="1"/>
  <c r="C735" i="1"/>
  <c r="C736" i="19" s="1"/>
  <c r="E735" i="1"/>
  <c r="D736" i="19" s="1"/>
  <c r="G735" i="1"/>
  <c r="H735" i="1"/>
  <c r="Q735" i="1" s="1"/>
  <c r="I735" i="1"/>
  <c r="J735" i="1"/>
  <c r="K735" i="1"/>
  <c r="I736" i="19" s="1"/>
  <c r="I838" i="28" s="1"/>
  <c r="M735" i="1"/>
  <c r="AJ735" i="1" s="1"/>
  <c r="N735" i="1"/>
  <c r="K736" i="19" s="1"/>
  <c r="O735" i="1"/>
  <c r="AC735" i="1" s="1"/>
  <c r="B736" i="1"/>
  <c r="B737" i="19" s="1"/>
  <c r="C736" i="1"/>
  <c r="C737" i="19" s="1"/>
  <c r="E736" i="1"/>
  <c r="D737" i="19" s="1"/>
  <c r="G736" i="1"/>
  <c r="H736" i="1"/>
  <c r="AB736" i="1" s="1"/>
  <c r="I736" i="1"/>
  <c r="J736" i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AB737" i="1" s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AO748" i="1" l="1"/>
  <c r="BA748" i="1"/>
  <c r="AO750" i="1"/>
  <c r="BA750" i="1"/>
  <c r="AN750" i="1"/>
  <c r="AO746" i="1"/>
  <c r="BA746" i="1"/>
  <c r="AN746" i="1"/>
  <c r="AN748" i="1"/>
  <c r="AU741" i="1"/>
  <c r="BE741" i="1"/>
  <c r="AU738" i="1"/>
  <c r="AR744" i="1"/>
  <c r="AS741" i="1"/>
  <c r="AB731" i="1"/>
  <c r="BE743" i="1"/>
  <c r="AJ741" i="1"/>
  <c r="AT741" i="1"/>
  <c r="AR740" i="1"/>
  <c r="C844" i="28"/>
  <c r="AK742" i="1"/>
  <c r="R742" i="1"/>
  <c r="AA741" i="1"/>
  <c r="AH739" i="1"/>
  <c r="AQ734" i="1"/>
  <c r="AJ742" i="1"/>
  <c r="AE742" i="1"/>
  <c r="AB740" i="1"/>
  <c r="AQ732" i="1"/>
  <c r="AR741" i="1"/>
  <c r="BF739" i="1"/>
  <c r="AG739" i="1"/>
  <c r="AB742" i="1"/>
  <c r="AK741" i="1"/>
  <c r="N741" i="19"/>
  <c r="BE739" i="1"/>
  <c r="E742" i="22"/>
  <c r="AZ733" i="1"/>
  <c r="BG734" i="1"/>
  <c r="BI734" i="1"/>
  <c r="AR733" i="1"/>
  <c r="BJ744" i="1"/>
  <c r="BJ741" i="1"/>
  <c r="AW739" i="1"/>
  <c r="BD738" i="1"/>
  <c r="K741" i="19"/>
  <c r="AI741" i="1"/>
  <c r="AR738" i="1"/>
  <c r="AZ734" i="1"/>
  <c r="AT742" i="1"/>
  <c r="AH740" i="1"/>
  <c r="AT739" i="1"/>
  <c r="AZ738" i="1"/>
  <c r="G842" i="28"/>
  <c r="AE739" i="1"/>
  <c r="AN739" i="1" s="1"/>
  <c r="G740" i="22"/>
  <c r="AB733" i="1"/>
  <c r="AJ733" i="1"/>
  <c r="H732" i="19"/>
  <c r="H733" i="22" s="1"/>
  <c r="AZ743" i="1"/>
  <c r="BB739" i="1"/>
  <c r="AC739" i="1"/>
  <c r="BE738" i="1"/>
  <c r="F743" i="19"/>
  <c r="D740" i="19"/>
  <c r="D740" i="21" s="1"/>
  <c r="AX742" i="1"/>
  <c r="AV734" i="1"/>
  <c r="BF743" i="1"/>
  <c r="BG741" i="1"/>
  <c r="AX739" i="1"/>
  <c r="Z735" i="1"/>
  <c r="BJ735" i="1"/>
  <c r="BJ734" i="1"/>
  <c r="AX743" i="1"/>
  <c r="BH742" i="1"/>
  <c r="AZ741" i="1"/>
  <c r="AX738" i="1"/>
  <c r="J745" i="19"/>
  <c r="O745" i="19" s="1"/>
  <c r="L742" i="19"/>
  <c r="AG738" i="1"/>
  <c r="BG732" i="1"/>
  <c r="AU744" i="1"/>
  <c r="AW741" i="1"/>
  <c r="AF738" i="1"/>
  <c r="AO738" i="1" s="1"/>
  <c r="L740" i="19"/>
  <c r="L843" i="28" s="1"/>
  <c r="AC732" i="1"/>
  <c r="AS732" i="1"/>
  <c r="BH743" i="1"/>
  <c r="BE742" i="1"/>
  <c r="AL742" i="1"/>
  <c r="AZ742" i="1"/>
  <c r="BH740" i="1"/>
  <c r="BG739" i="1"/>
  <c r="AQ739" i="1"/>
  <c r="D742" i="19"/>
  <c r="E735" i="19"/>
  <c r="AE744" i="1"/>
  <c r="BA744" i="1" s="1"/>
  <c r="R743" i="1"/>
  <c r="BB742" i="1"/>
  <c r="AX740" i="1"/>
  <c r="BH738" i="1"/>
  <c r="AA738" i="1"/>
  <c r="K743" i="19"/>
  <c r="G844" i="28"/>
  <c r="G741" i="21"/>
  <c r="M741" i="19"/>
  <c r="G742" i="21"/>
  <c r="O742" i="19"/>
  <c r="N745" i="19"/>
  <c r="BI739" i="1"/>
  <c r="AI740" i="1"/>
  <c r="AU740" i="1"/>
  <c r="H740" i="19"/>
  <c r="H844" i="28" s="1"/>
  <c r="G745" i="19"/>
  <c r="BH744" i="1"/>
  <c r="C744" i="22"/>
  <c r="C847" i="28"/>
  <c r="C744" i="21"/>
  <c r="E742" i="21"/>
  <c r="E845" i="28"/>
  <c r="C842" i="28"/>
  <c r="C739" i="21"/>
  <c r="C739" i="23"/>
  <c r="C739" i="22"/>
  <c r="C742" i="21"/>
  <c r="C845" i="28"/>
  <c r="C742" i="22"/>
  <c r="C743" i="22"/>
  <c r="J842" i="28"/>
  <c r="G739" i="23"/>
  <c r="I739" i="21"/>
  <c r="I739" i="22"/>
  <c r="O739" i="19"/>
  <c r="B842" i="28"/>
  <c r="B739" i="21"/>
  <c r="B739" i="22"/>
  <c r="G741" i="22"/>
  <c r="G743" i="21"/>
  <c r="G743" i="22"/>
  <c r="G846" i="28"/>
  <c r="AG743" i="1"/>
  <c r="AS743" i="1"/>
  <c r="AG742" i="1"/>
  <c r="E743" i="19"/>
  <c r="E744" i="22" s="1"/>
  <c r="BJ740" i="1"/>
  <c r="J741" i="19"/>
  <c r="I742" i="21" s="1"/>
  <c r="AV741" i="1"/>
  <c r="AE740" i="1"/>
  <c r="AQ741" i="1"/>
  <c r="AQ740" i="1"/>
  <c r="B741" i="19"/>
  <c r="B845" i="28" s="1"/>
  <c r="AE741" i="1"/>
  <c r="C740" i="22"/>
  <c r="C843" i="28"/>
  <c r="C740" i="21"/>
  <c r="I849" i="28"/>
  <c r="I740" i="22"/>
  <c r="H739" i="23"/>
  <c r="C745" i="21"/>
  <c r="C745" i="22"/>
  <c r="C848" i="28"/>
  <c r="C846" i="28"/>
  <c r="B740" i="22"/>
  <c r="E848" i="28"/>
  <c r="E745" i="21"/>
  <c r="E745" i="22"/>
  <c r="BB744" i="1"/>
  <c r="AV742" i="1"/>
  <c r="BB741" i="1"/>
  <c r="BG740" i="1"/>
  <c r="AG740" i="1"/>
  <c r="AS739" i="1"/>
  <c r="BH739" i="1"/>
  <c r="AW738" i="1"/>
  <c r="AL738" i="1"/>
  <c r="AB738" i="1"/>
  <c r="AI739" i="1"/>
  <c r="L745" i="19"/>
  <c r="D745" i="19"/>
  <c r="F745" i="23" s="1"/>
  <c r="H744" i="19"/>
  <c r="H745" i="22" s="1"/>
  <c r="F739" i="19"/>
  <c r="B740" i="21"/>
  <c r="B739" i="23"/>
  <c r="M739" i="19"/>
  <c r="AB744" i="1"/>
  <c r="BF738" i="1"/>
  <c r="AA735" i="1"/>
  <c r="Q733" i="1"/>
  <c r="R733" i="1" s="1"/>
  <c r="BH733" i="1"/>
  <c r="J736" i="19"/>
  <c r="I737" i="21" s="1"/>
  <c r="BG744" i="1"/>
  <c r="Q744" i="1"/>
  <c r="R744" i="1" s="1"/>
  <c r="BI744" i="1"/>
  <c r="BB743" i="1"/>
  <c r="AE743" i="1"/>
  <c r="AN743" i="1" s="1"/>
  <c r="BF742" i="1"/>
  <c r="AU742" i="1"/>
  <c r="BH741" i="1"/>
  <c r="AZ740" i="1"/>
  <c r="AF740" i="1"/>
  <c r="AO740" i="1" s="1"/>
  <c r="AV738" i="1"/>
  <c r="AK738" i="1"/>
  <c r="K745" i="19"/>
  <c r="G744" i="19"/>
  <c r="L743" i="19"/>
  <c r="K744" i="22" s="1"/>
  <c r="D743" i="19"/>
  <c r="F743" i="23" s="1"/>
  <c r="H742" i="19"/>
  <c r="N742" i="19" s="1"/>
  <c r="L741" i="19"/>
  <c r="D741" i="19"/>
  <c r="F741" i="23" s="1"/>
  <c r="C743" i="21"/>
  <c r="I740" i="21"/>
  <c r="I739" i="23"/>
  <c r="F744" i="19"/>
  <c r="J843" i="28"/>
  <c r="B843" i="28"/>
  <c r="BJ742" i="1"/>
  <c r="AJ738" i="1"/>
  <c r="M742" i="19"/>
  <c r="BH736" i="1"/>
  <c r="D736" i="22"/>
  <c r="BH731" i="1"/>
  <c r="AX744" i="1"/>
  <c r="AT743" i="1"/>
  <c r="AB743" i="1"/>
  <c r="BD742" i="1"/>
  <c r="AR742" i="1"/>
  <c r="AC742" i="1"/>
  <c r="Z741" i="1"/>
  <c r="BB740" i="1"/>
  <c r="AZ739" i="1"/>
  <c r="BC738" i="1"/>
  <c r="AT738" i="1"/>
  <c r="AH738" i="1"/>
  <c r="Q738" i="1"/>
  <c r="R738" i="1" s="1"/>
  <c r="AS738" i="1"/>
  <c r="J743" i="19"/>
  <c r="B743" i="19"/>
  <c r="F742" i="19"/>
  <c r="F740" i="19"/>
  <c r="G740" i="21"/>
  <c r="C741" i="22"/>
  <c r="G739" i="22"/>
  <c r="BF734" i="1"/>
  <c r="BC742" i="1"/>
  <c r="AQ742" i="1"/>
  <c r="AI743" i="1"/>
  <c r="BI741" i="1"/>
  <c r="Q740" i="1"/>
  <c r="R740" i="1" s="1"/>
  <c r="BI740" i="1"/>
  <c r="D744" i="19"/>
  <c r="I744" i="23" s="1"/>
  <c r="E740" i="19"/>
  <c r="O740" i="19" s="1"/>
  <c r="AA742" i="1"/>
  <c r="BJ739" i="1"/>
  <c r="AQ738" i="1"/>
  <c r="K744" i="19"/>
  <c r="G739" i="21"/>
  <c r="G742" i="22"/>
  <c r="E739" i="23"/>
  <c r="G843" i="28"/>
  <c r="AI736" i="1"/>
  <c r="C741" i="21"/>
  <c r="BD732" i="1"/>
  <c r="AH733" i="1"/>
  <c r="AH744" i="1"/>
  <c r="AI744" i="1"/>
  <c r="AL743" i="1"/>
  <c r="AJ744" i="1"/>
  <c r="AQ743" i="1"/>
  <c r="BF741" i="1"/>
  <c r="AV739" i="1"/>
  <c r="AE738" i="1"/>
  <c r="F745" i="19"/>
  <c r="J744" i="19"/>
  <c r="B744" i="19"/>
  <c r="B745" i="22" s="1"/>
  <c r="K742" i="19"/>
  <c r="K740" i="19"/>
  <c r="K844" i="28" s="1"/>
  <c r="H739" i="19"/>
  <c r="G845" i="28"/>
  <c r="BA740" i="1"/>
  <c r="AN742" i="1"/>
  <c r="BA742" i="1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O744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D737" i="23" s="1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C736" i="22"/>
  <c r="D839" i="28"/>
  <c r="D737" i="22"/>
  <c r="AH736" i="1"/>
  <c r="AA737" i="1"/>
  <c r="BF736" i="1"/>
  <c r="AG736" i="1"/>
  <c r="AS735" i="1"/>
  <c r="AF733" i="1"/>
  <c r="BI733" i="1"/>
  <c r="BH732" i="1"/>
  <c r="AL732" i="1"/>
  <c r="F738" i="19"/>
  <c r="F736" i="19"/>
  <c r="L734" i="19"/>
  <c r="K734" i="21" s="1"/>
  <c r="D734" i="19"/>
  <c r="B734" i="23" s="1"/>
  <c r="L732" i="19"/>
  <c r="K733" i="21" s="1"/>
  <c r="D732" i="19"/>
  <c r="D733" i="21" s="1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E736" i="22" s="1"/>
  <c r="H735" i="19"/>
  <c r="H735" i="22" s="1"/>
  <c r="K734" i="19"/>
  <c r="J734" i="22" s="1"/>
  <c r="K732" i="19"/>
  <c r="J733" i="21" s="1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K739" i="22" s="1"/>
  <c r="D738" i="19"/>
  <c r="G738" i="23" s="1"/>
  <c r="H737" i="19"/>
  <c r="F737" i="23" s="1"/>
  <c r="L736" i="19"/>
  <c r="K737" i="21" s="1"/>
  <c r="G735" i="19"/>
  <c r="G735" i="22" s="1"/>
  <c r="F733" i="19"/>
  <c r="F734" i="22" s="1"/>
  <c r="AQ737" i="1"/>
  <c r="BB735" i="1"/>
  <c r="AB735" i="1"/>
  <c r="BG733" i="1"/>
  <c r="AS733" i="1"/>
  <c r="K738" i="19"/>
  <c r="J739" i="21" s="1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B735" i="19"/>
  <c r="B735" i="22" s="1"/>
  <c r="E734" i="19"/>
  <c r="J736" i="22"/>
  <c r="K838" i="28"/>
  <c r="H736" i="23"/>
  <c r="J736" i="21"/>
  <c r="C840" i="28"/>
  <c r="C839" i="28"/>
  <c r="C737" i="21"/>
  <c r="I733" i="23"/>
  <c r="B737" i="21"/>
  <c r="F733" i="23"/>
  <c r="C738" i="21"/>
  <c r="B738" i="21"/>
  <c r="O732" i="19"/>
  <c r="C737" i="22"/>
  <c r="I737" i="23"/>
  <c r="C838" i="28"/>
  <c r="C736" i="23"/>
  <c r="I841" i="28"/>
  <c r="J840" i="28"/>
  <c r="B736" i="23"/>
  <c r="H734" i="21"/>
  <c r="H734" i="22"/>
  <c r="H836" i="28"/>
  <c r="C733" i="23"/>
  <c r="E733" i="23"/>
  <c r="B738" i="22"/>
  <c r="D736" i="21"/>
  <c r="C735" i="23"/>
  <c r="D838" i="28"/>
  <c r="G836" i="28"/>
  <c r="H733" i="23"/>
  <c r="C836" i="28"/>
  <c r="C835" i="28"/>
  <c r="I738" i="21"/>
  <c r="C736" i="21"/>
  <c r="I735" i="23"/>
  <c r="B737" i="23"/>
  <c r="C737" i="23"/>
  <c r="H735" i="23"/>
  <c r="C735" i="21"/>
  <c r="C837" i="28"/>
  <c r="D737" i="21"/>
  <c r="C735" i="22"/>
  <c r="C733" i="22"/>
  <c r="I735" i="22"/>
  <c r="G737" i="23"/>
  <c r="G735" i="23"/>
  <c r="B839" i="28"/>
  <c r="AO733" i="1"/>
  <c r="AW737" i="1"/>
  <c r="AE737" i="1"/>
  <c r="AU736" i="1"/>
  <c r="AK736" i="1"/>
  <c r="AI735" i="1"/>
  <c r="AG734" i="1"/>
  <c r="Q734" i="1"/>
  <c r="R734" i="1" s="1"/>
  <c r="BF733" i="1"/>
  <c r="AW733" i="1"/>
  <c r="AE733" i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J733" i="22" l="1"/>
  <c r="H743" i="22"/>
  <c r="B740" i="23"/>
  <c r="E735" i="22"/>
  <c r="E744" i="21"/>
  <c r="G740" i="23"/>
  <c r="O735" i="19"/>
  <c r="D740" i="22"/>
  <c r="D843" i="28"/>
  <c r="N843" i="28" s="1"/>
  <c r="C740" i="23"/>
  <c r="E740" i="23"/>
  <c r="AN744" i="1"/>
  <c r="J838" i="28"/>
  <c r="H846" i="28"/>
  <c r="E736" i="21"/>
  <c r="D743" i="23"/>
  <c r="L838" i="28"/>
  <c r="H733" i="21"/>
  <c r="H743" i="23"/>
  <c r="D742" i="22"/>
  <c r="L839" i="28"/>
  <c r="E739" i="22"/>
  <c r="H743" i="21"/>
  <c r="I742" i="23"/>
  <c r="G732" i="21"/>
  <c r="B742" i="23"/>
  <c r="AN733" i="1"/>
  <c r="G733" i="21"/>
  <c r="I736" i="21"/>
  <c r="H835" i="28"/>
  <c r="I737" i="22"/>
  <c r="E742" i="23"/>
  <c r="J741" i="22"/>
  <c r="G742" i="23"/>
  <c r="N732" i="19"/>
  <c r="G736" i="23"/>
  <c r="H741" i="22"/>
  <c r="BA739" i="1"/>
  <c r="H741" i="21"/>
  <c r="M743" i="19"/>
  <c r="I736" i="22"/>
  <c r="O736" i="19"/>
  <c r="J839" i="28"/>
  <c r="L845" i="28"/>
  <c r="E838" i="28"/>
  <c r="G732" i="23"/>
  <c r="B742" i="22"/>
  <c r="BA743" i="1"/>
  <c r="I740" i="23"/>
  <c r="N743" i="19"/>
  <c r="B742" i="21"/>
  <c r="C742" i="23"/>
  <c r="J743" i="22"/>
  <c r="E847" i="28"/>
  <c r="K740" i="22"/>
  <c r="K740" i="21"/>
  <c r="K835" i="28"/>
  <c r="F737" i="22"/>
  <c r="H741" i="23"/>
  <c r="K739" i="21"/>
  <c r="E743" i="23"/>
  <c r="J847" i="28"/>
  <c r="G744" i="23"/>
  <c r="O744" i="19"/>
  <c r="I744" i="21"/>
  <c r="I744" i="22"/>
  <c r="I745" i="21"/>
  <c r="F843" i="28"/>
  <c r="D740" i="23"/>
  <c r="F740" i="21"/>
  <c r="F740" i="22"/>
  <c r="D734" i="23"/>
  <c r="D745" i="23"/>
  <c r="F848" i="28"/>
  <c r="F745" i="21"/>
  <c r="F745" i="22"/>
  <c r="D742" i="23"/>
  <c r="F742" i="22"/>
  <c r="F845" i="28"/>
  <c r="F742" i="21"/>
  <c r="J745" i="21"/>
  <c r="J745" i="22"/>
  <c r="H745" i="23"/>
  <c r="K848" i="28"/>
  <c r="D739" i="23"/>
  <c r="F739" i="21"/>
  <c r="F739" i="22"/>
  <c r="F842" i="28"/>
  <c r="G745" i="23"/>
  <c r="N740" i="19"/>
  <c r="H843" i="28"/>
  <c r="F740" i="23"/>
  <c r="H740" i="21"/>
  <c r="H740" i="22"/>
  <c r="K744" i="21"/>
  <c r="M744" i="19"/>
  <c r="G847" i="28"/>
  <c r="E744" i="23"/>
  <c r="G744" i="21"/>
  <c r="G744" i="22"/>
  <c r="E735" i="23"/>
  <c r="BA738" i="1"/>
  <c r="AN738" i="1"/>
  <c r="B743" i="21"/>
  <c r="B743" i="22"/>
  <c r="B846" i="28"/>
  <c r="L842" i="28"/>
  <c r="K846" i="28"/>
  <c r="AN740" i="1"/>
  <c r="B745" i="21"/>
  <c r="J741" i="21"/>
  <c r="G743" i="23"/>
  <c r="I743" i="21"/>
  <c r="I743" i="22"/>
  <c r="J846" i="28"/>
  <c r="O743" i="19"/>
  <c r="D842" i="28"/>
  <c r="D844" i="28"/>
  <c r="D741" i="21"/>
  <c r="D741" i="22"/>
  <c r="D742" i="21"/>
  <c r="B741" i="23"/>
  <c r="C741" i="23"/>
  <c r="N744" i="19"/>
  <c r="H847" i="28"/>
  <c r="F744" i="23"/>
  <c r="H744" i="21"/>
  <c r="H744" i="22"/>
  <c r="E844" i="28"/>
  <c r="L847" i="28"/>
  <c r="H738" i="23"/>
  <c r="H842" i="28"/>
  <c r="F739" i="23"/>
  <c r="H739" i="21"/>
  <c r="H739" i="22"/>
  <c r="N739" i="19"/>
  <c r="I745" i="22"/>
  <c r="L844" i="28"/>
  <c r="K741" i="21"/>
  <c r="K741" i="22"/>
  <c r="I741" i="23"/>
  <c r="D848" i="28"/>
  <c r="D745" i="21"/>
  <c r="D745" i="22"/>
  <c r="B745" i="23"/>
  <c r="C745" i="23"/>
  <c r="K742" i="21"/>
  <c r="F741" i="22"/>
  <c r="O741" i="19"/>
  <c r="I741" i="22"/>
  <c r="G741" i="23"/>
  <c r="J844" i="28"/>
  <c r="I741" i="21"/>
  <c r="C734" i="23"/>
  <c r="J740" i="22"/>
  <c r="H740" i="23"/>
  <c r="K843" i="28"/>
  <c r="J740" i="21"/>
  <c r="M740" i="19"/>
  <c r="H742" i="21"/>
  <c r="H845" i="28"/>
  <c r="F742" i="23"/>
  <c r="H742" i="22"/>
  <c r="L848" i="28"/>
  <c r="K745" i="21"/>
  <c r="K745" i="22"/>
  <c r="I745" i="23"/>
  <c r="F741" i="21"/>
  <c r="J739" i="22"/>
  <c r="F846" i="28"/>
  <c r="C849" i="28"/>
  <c r="D739" i="22"/>
  <c r="I742" i="22"/>
  <c r="D744" i="21"/>
  <c r="D744" i="22"/>
  <c r="D847" i="28"/>
  <c r="B744" i="23"/>
  <c r="C744" i="23"/>
  <c r="J848" i="28"/>
  <c r="K842" i="28"/>
  <c r="J742" i="21"/>
  <c r="K845" i="28"/>
  <c r="H742" i="23"/>
  <c r="J742" i="22"/>
  <c r="J744" i="22"/>
  <c r="K847" i="28"/>
  <c r="H744" i="23"/>
  <c r="J744" i="21"/>
  <c r="J743" i="21"/>
  <c r="E741" i="22"/>
  <c r="D743" i="22"/>
  <c r="D846" i="28"/>
  <c r="B743" i="23"/>
  <c r="D743" i="21"/>
  <c r="C743" i="23"/>
  <c r="D739" i="21"/>
  <c r="F844" i="28"/>
  <c r="F743" i="22"/>
  <c r="E743" i="22"/>
  <c r="E846" i="28"/>
  <c r="E743" i="21"/>
  <c r="E739" i="21"/>
  <c r="H745" i="21"/>
  <c r="B736" i="22"/>
  <c r="B744" i="22"/>
  <c r="B847" i="28"/>
  <c r="B744" i="21"/>
  <c r="E740" i="21"/>
  <c r="E740" i="22"/>
  <c r="E843" i="28"/>
  <c r="E741" i="21"/>
  <c r="D744" i="23"/>
  <c r="F744" i="21"/>
  <c r="F744" i="22"/>
  <c r="F847" i="28"/>
  <c r="K742" i="22"/>
  <c r="L846" i="28"/>
  <c r="I743" i="23"/>
  <c r="K743" i="21"/>
  <c r="K743" i="22"/>
  <c r="B848" i="28"/>
  <c r="D741" i="23"/>
  <c r="F743" i="21"/>
  <c r="B741" i="21"/>
  <c r="B741" i="22"/>
  <c r="B844" i="28"/>
  <c r="D845" i="28"/>
  <c r="N845" i="28" s="1"/>
  <c r="E745" i="23"/>
  <c r="G848" i="28"/>
  <c r="G745" i="21"/>
  <c r="G745" i="22"/>
  <c r="M745" i="19"/>
  <c r="E842" i="28"/>
  <c r="H848" i="28"/>
  <c r="J845" i="28"/>
  <c r="E741" i="23"/>
  <c r="AN741" i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N837" i="28" s="1"/>
  <c r="D836" i="28"/>
  <c r="N836" i="28" s="1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B735" i="21"/>
  <c r="AL731" i="1"/>
  <c r="BA737" i="1"/>
  <c r="M733" i="19"/>
  <c r="B835" i="28"/>
  <c r="F734" i="21"/>
  <c r="G834" i="28"/>
  <c r="B736" i="21"/>
  <c r="F733" i="22"/>
  <c r="D732" i="23"/>
  <c r="N838" i="28"/>
  <c r="C732" i="22"/>
  <c r="C834" i="28"/>
  <c r="C841" i="28" s="1"/>
  <c r="C732" i="21"/>
  <c r="K732" i="22"/>
  <c r="K732" i="2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M843" i="28" l="1"/>
  <c r="M836" i="28"/>
  <c r="M837" i="28"/>
  <c r="N840" i="28"/>
  <c r="H849" i="28"/>
  <c r="B849" i="28"/>
  <c r="M835" i="28"/>
  <c r="M846" i="28"/>
  <c r="J849" i="28"/>
  <c r="M848" i="28"/>
  <c r="B732" i="22"/>
  <c r="D849" i="28"/>
  <c r="N842" i="28"/>
  <c r="M842" i="28"/>
  <c r="M844" i="28"/>
  <c r="N844" i="28"/>
  <c r="N848" i="28"/>
  <c r="F849" i="28"/>
  <c r="M847" i="28"/>
  <c r="N847" i="28"/>
  <c r="N846" i="28"/>
  <c r="L849" i="28"/>
  <c r="G849" i="28"/>
  <c r="E849" i="28"/>
  <c r="K849" i="28"/>
  <c r="M845" i="28"/>
  <c r="B732" i="2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N819" i="28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N849" i="28" l="1"/>
  <c r="M849" i="28"/>
  <c r="M829" i="28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60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N433" i="28" l="1"/>
  <c r="M433" i="28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<sst xmlns="http://schemas.openxmlformats.org/spreadsheetml/2006/main" count="3038" uniqueCount="1032">
  <si>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</si>
  <si>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</si>
  <si>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</si>
  <si>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</si>
  <si>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</si>
  <si>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</si>
  <si>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</si>
  <si>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</si>
  <si>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</si>
  <si>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</si>
  <si>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</si>
  <si>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</si>
  <si>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</si>
  <si>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</si>
  <si>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</si>
  <si>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</si>
  <si>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</si>
  <si>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</si>
  <si>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</si>
  <si>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</si>
  <si>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</si>
  <si>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</si>
  <si>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</si>
  <si>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</si>
  <si>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</si>
  <si>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</si>
  <si>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</si>
  <si>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</si>
  <si>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</si>
  <si>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</si>
  <si>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</si>
  <si>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</si>
  <si>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</si>
  <si>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</si>
  <si>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</si>
  <si>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</si>
  <si>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</si>
  <si>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</si>
  <si>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</si>
  <si>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</si>
  <si>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</si>
  <si>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</si>
  <si>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</si>
  <si>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</si>
  <si>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</si>
  <si>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</si>
  <si>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</si>
  <si>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</si>
  <si>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</si>
  <si>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</si>
  <si>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</si>
  <si>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</si>
  <si>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</si>
  <si>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</si>
  <si>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</si>
  <si>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</si>
  <si>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</si>
  <si>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</si>
  <si>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</si>
  <si>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</si>
  <si>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</si>
  <si>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</si>
  <si>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</si>
  <si>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</si>
  <si>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</si>
  <si>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</si>
  <si>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</si>
  <si>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</si>
  <si>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</si>
  <si>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</si>
  <si>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</si>
  <si>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</si>
  <si>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</si>
  <si>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</si>
  <si>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</si>
  <si>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</si>
  <si>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</si>
  <si>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</si>
  <si>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</si>
  <si>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</si>
  <si>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</si>
  <si>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</si>
  <si>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</si>
  <si>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</si>
  <si>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</si>
  <si>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</si>
  <si>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</si>
  <si>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</si>
  <si>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</si>
  <si>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</si>
  <si>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</si>
  <si>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</si>
  <si>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</si>
  <si>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</si>
  <si>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</si>
  <si>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</si>
  <si>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</si>
  <si>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</si>
  <si>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</si>
  <si>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</si>
  <si>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</si>
  <si>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</si>
  <si>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</si>
  <si>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</si>
  <si>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</si>
  <si>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</si>
  <si>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</si>
  <si>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</si>
  <si>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</si>
  <si>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</si>
  <si>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</si>
  <si>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</si>
  <si>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</si>
  <si>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</si>
  <si>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</si>
  <si>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</si>
  <si>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</si>
  <si>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</si>
  <si>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</si>
  <si>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</si>
  <si>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</si>
  <si>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</si>
  <si>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</si>
  <si>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</si>
  <si>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</si>
  <si>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</si>
  <si>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</si>
  <si>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</si>
  <si>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</si>
  <si>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</si>
  <si>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</si>
  <si>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</si>
  <si>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</si>
  <si>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</si>
  <si>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</si>
  <si>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</si>
  <si>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</si>
  <si>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</si>
  <si>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</si>
  <si>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</si>
  <si>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</si>
  <si>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</si>
  <si>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</si>
  <si>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</si>
  <si>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</si>
  <si>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</si>
  <si>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</si>
  <si>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</si>
  <si>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</si>
  <si>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</si>
  <si>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</si>
  <si>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</si>
  <si>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</si>
  <si>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</si>
  <si>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</si>
  <si>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</si>
  <si>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</si>
  <si>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</si>
  <si>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</si>
  <si>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</si>
  <si>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</si>
  <si>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</si>
  <si>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</si>
  <si>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</si>
  <si>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</si>
  <si>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</si>
  <si>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</si>
  <si>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</si>
  <si>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</si>
  <si>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</si>
  <si>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</si>
  <si>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</si>
  <si>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</si>
  <si>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</si>
  <si>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</si>
  <si>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</si>
  <si>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</si>
  <si>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</si>
  <si>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</si>
  <si>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</si>
  <si>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</si>
  <si>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</si>
  <si>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</si>
  <si>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</si>
  <si>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</si>
  <si>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</si>
  <si>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</si>
  <si>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</si>
  <si>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</si>
  <si>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</si>
  <si>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</si>
  <si>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</si>
  <si>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</si>
  <si>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</si>
  <si>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</si>
  <si>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</si>
  <si>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</si>
  <si>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</si>
  <si>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</si>
  <si>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</si>
  <si>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</si>
  <si>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</si>
  <si>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</si>
  <si>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</si>
  <si>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</si>
  <si>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</si>
  <si>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</si>
  <si>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</si>
  <si>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</si>
  <si>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</si>
  <si>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</si>
  <si>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</si>
  <si>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</si>
  <si>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</si>
  <si>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</si>
  <si>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</si>
  <si>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</si>
  <si>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</si>
  <si>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</si>
  <si>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</si>
  <si>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</si>
  <si>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</si>
  <si>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</si>
  <si>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</si>
  <si>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</si>
  <si>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</si>
  <si>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</si>
  <si>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</si>
  <si>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</si>
  <si>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</si>
  <si>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</si>
  <si>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</si>
  <si>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</si>
  <si>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</si>
  <si>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</si>
  <si>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</si>
  <si>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</si>
  <si>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</si>
  <si>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</si>
  <si>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</si>
  <si>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</si>
  <si>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</si>
  <si>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</si>
  <si>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</si>
  <si>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</si>
  <si>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</si>
  <si>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</si>
  <si>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</si>
  <si>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</si>
  <si>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</si>
  <si>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</si>
  <si>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</si>
  <si>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</si>
  <si>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</si>
  <si>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</si>
  <si>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</si>
  <si>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</si>
  <si>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</si>
  <si>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</si>
  <si>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</si>
  <si>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</si>
  <si>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</si>
  <si>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</si>
  <si>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</si>
  <si>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</si>
  <si>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</si>
  <si>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</si>
  <si>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</si>
  <si>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</si>
  <si>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</si>
  <si>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</si>
  <si>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</si>
  <si>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</si>
  <si>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</si>
  <si>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</si>
  <si>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</si>
  <si>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</si>
  <si>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</si>
  <si>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</si>
  <si>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</si>
  <si>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</si>
  <si>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</si>
  <si>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</si>
  <si>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</si>
  <si>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</si>
  <si>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</si>
  <si>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</si>
  <si>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</si>
  <si>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</si>
  <si>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</si>
  <si>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</si>
  <si>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</si>
  <si>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</si>
  <si>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</si>
  <si>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</si>
  <si>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</si>
  <si>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</si>
  <si>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</si>
  <si>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</si>
  <si>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</si>
  <si>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</si>
  <si>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</si>
  <si>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</si>
  <si>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</si>
  <si>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</si>
  <si>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</si>
  <si>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</si>
  <si>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</si>
  <si>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</si>
  <si>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</si>
  <si>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</si>
  <si>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</si>
  <si>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</si>
  <si>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</si>
  <si>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</si>
  <si>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</si>
  <si>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</si>
  <si>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</si>
  <si>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</si>
  <si>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</si>
  <si>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</si>
  <si>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</si>
  <si>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</si>
  <si>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</si>
  <si>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</si>
  <si>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</si>
  <si>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</si>
  <si>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</si>
  <si>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</si>
  <si>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</si>
  <si>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</si>
  <si>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</si>
  <si>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</si>
  <si>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</si>
  <si>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</si>
  <si>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</si>
  <si>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</si>
  <si>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</si>
  <si>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</si>
  <si>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</si>
  <si>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</si>
  <si>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</si>
  <si>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</si>
  <si>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</si>
  <si>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</si>
  <si>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</si>
  <si>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</si>
  <si>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</si>
  <si>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</si>
  <si>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</si>
  <si>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</si>
  <si>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</si>
  <si>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</si>
  <si>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</si>
  <si>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</si>
  <si>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</si>
  <si>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</si>
  <si>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</si>
  <si>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</si>
  <si>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</si>
  <si>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</si>
  <si>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</si>
  <si>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</si>
  <si>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</si>
  <si>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</si>
  <si>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</si>
  <si>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</si>
  <si>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</si>
  <si>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</si>
  <si>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</si>
  <si>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</si>
  <si>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</si>
  <si>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</si>
  <si>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</si>
  <si>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</si>
  <si>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</si>
  <si>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</si>
  <si>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</si>
  <si>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</si>
  <si>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</si>
  <si>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</si>
  <si>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</si>
  <si>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</si>
  <si>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</si>
  <si>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</si>
  <si>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</si>
  <si>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</si>
  <si>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</si>
  <si>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</si>
  <si>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</si>
  <si>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</si>
  <si>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</si>
  <si>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</si>
  <si>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</si>
  <si>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</si>
  <si>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</si>
  <si>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</si>
  <si>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</si>
  <si>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</si>
  <si>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</si>
  <si>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</si>
  <si>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</si>
  <si>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</si>
  <si>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</si>
  <si>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</si>
  <si>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</si>
  <si>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</si>
  <si>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</si>
  <si>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</si>
  <si>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</si>
  <si>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</si>
  <si>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</si>
  <si>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</si>
  <si>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</si>
  <si>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</si>
  <si>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</si>
  <si>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</si>
  <si>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</si>
  <si>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</si>
  <si>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</si>
  <si>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</si>
  <si>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</si>
  <si>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</si>
  <si>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</si>
  <si>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</si>
  <si>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</si>
  <si>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</si>
  <si>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</si>
  <si>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</si>
  <si>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</si>
  <si>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</si>
  <si>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</si>
  <si>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</si>
  <si>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</si>
  <si>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</si>
  <si>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</si>
  <si>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</si>
  <si>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</si>
  <si>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</si>
  <si>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</si>
  <si>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</si>
  <si>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</si>
  <si>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</si>
  <si>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</si>
  <si>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</si>
  <si>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</si>
  <si>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</si>
  <si>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</si>
  <si>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</si>
  <si>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</si>
  <si>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</si>
  <si>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</si>
  <si>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</si>
  <si>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</si>
  <si>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</si>
  <si>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</si>
  <si>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</si>
  <si>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</si>
  <si>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</si>
  <si>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</si>
  <si>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</si>
  <si>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</si>
  <si>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</si>
  <si>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</si>
  <si>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</si>
  <si>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</si>
  <si>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</si>
  <si>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</si>
  <si>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</si>
  <si>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</si>
  <si>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</si>
  <si>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</si>
  <si>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</si>
  <si>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</si>
  <si>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</si>
  <si>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</si>
  <si>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</si>
  <si>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</si>
  <si>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</si>
  <si>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</si>
  <si>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</si>
  <si>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</si>
  <si>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</si>
  <si>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</si>
  <si>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</si>
  <si>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</si>
  <si>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</si>
  <si>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</si>
  <si>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</si>
  <si>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</si>
  <si>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</si>
  <si>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</si>
  <si>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</si>
  <si>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</si>
  <si>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</si>
  <si>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</si>
  <si>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</si>
  <si>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</si>
  <si>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</si>
  <si>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</si>
  <si>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</si>
  <si>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</si>
  <si>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</si>
  <si>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</si>
  <si>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</si>
  <si>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</si>
  <si>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</si>
  <si>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</si>
  <si>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</si>
  <si>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</si>
  <si>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</si>
  <si>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</si>
  <si>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</si>
  <si>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</si>
  <si>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</si>
  <si>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</si>
  <si>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</si>
  <si>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</si>
  <si>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</si>
  <si>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</si>
  <si>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</si>
  <si>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</si>
  <si>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</si>
  <si>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</si>
  <si>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</si>
  <si>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</si>
  <si>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</si>
  <si>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</si>
  <si>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</si>
  <si>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</si>
  <si>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</si>
  <si>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</si>
  <si>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</si>
  <si>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</si>
  <si>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</si>
  <si>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</si>
  <si>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</si>
  <si>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</si>
  <si>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</si>
  <si>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</si>
  <si>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</si>
  <si>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</si>
  <si>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</si>
  <si>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</si>
  <si>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</si>
  <si>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</si>
  <si>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</si>
  <si>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</si>
  <si>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</si>
  <si>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</si>
  <si>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</si>
  <si>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</si>
  <si>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</si>
  <si>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</si>
  <si>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</si>
  <si>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</si>
  <si>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</si>
  <si>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</si>
  <si>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</si>
  <si>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</si>
  <si>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</si>
  <si>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</si>
  <si>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</si>
  <si>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</si>
  <si>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</si>
  <si>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</si>
  <si>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</si>
  <si>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</si>
  <si>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</si>
  <si>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</si>
  <si>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</si>
  <si>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</si>
  <si>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</si>
  <si>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</si>
  <si>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</si>
  <si>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</si>
  <si>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</si>
  <si>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</si>
  <si>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</si>
  <si>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</si>
  <si>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</si>
  <si>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</si>
  <si>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</si>
  <si>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</si>
  <si>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</si>
  <si>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</si>
  <si>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</si>
  <si>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</si>
  <si>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</si>
  <si>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</si>
  <si>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</si>
  <si>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</si>
  <si>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</si>
  <si>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</si>
  <si>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</si>
  <si>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</si>
  <si>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</si>
  <si>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</si>
  <si>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</si>
  <si>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</si>
  <si>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</si>
  <si>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</si>
  <si>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</si>
  <si>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</si>
  <si>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</si>
  <si>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</si>
  <si>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</si>
  <si>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</si>
  <si>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</si>
  <si>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</si>
  <si>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</si>
  <si>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</si>
  <si>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</si>
  <si>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</si>
  <si>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</si>
  <si>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</si>
  <si>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</si>
  <si>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</si>
  <si>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</si>
  <si>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</si>
  <si>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</si>
  <si>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</si>
  <si>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</si>
  <si>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</si>
  <si>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</si>
  <si>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</si>
  <si>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</si>
  <si>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</si>
  <si>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</si>
  <si>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</si>
  <si>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</si>
  <si>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</si>
  <si>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</si>
  <si>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</si>
  <si>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</si>
  <si>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</si>
  <si>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</si>
  <si>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</si>
  <si>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</si>
  <si>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</si>
  <si>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</si>
  <si>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</si>
  <si>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</si>
  <si>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</si>
  <si>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</si>
  <si>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</si>
  <si>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</si>
  <si>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</si>
  <si>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</si>
  <si>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</si>
  <si>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</si>
  <si>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</si>
  <si>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</si>
  <si>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</si>
  <si>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</si>
  <si>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</si>
  <si>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</si>
  <si>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</si>
  <si>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</si>
  <si>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</si>
  <si>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</si>
  <si>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</si>
  <si>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</si>
  <si>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</si>
  <si>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</si>
  <si>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</si>
  <si>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</si>
  <si>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</si>
  <si>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</si>
  <si>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</si>
  <si>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</si>
  <si>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</si>
  <si>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</si>
  <si>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</si>
  <si>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</si>
  <si>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</si>
  <si>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</si>
  <si>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</si>
  <si>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</si>
  <si>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</si>
  <si>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</si>
  <si>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</si>
  <si>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</si>
  <si>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</si>
  <si>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</si>
  <si>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</si>
  <si>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</si>
  <si>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</si>
  <si>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</si>
  <si>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</si>
  <si>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</si>
  <si>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</si>
  <si>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</si>
  <si>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</si>
  <si>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</si>
  <si>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</si>
  <si>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</si>
  <si>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</si>
  <si>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</si>
  <si>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</si>
  <si>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</si>
  <si>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</si>
  <si>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</si>
  <si>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</si>
  <si>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</si>
  <si>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</si>
  <si>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</si>
  <si>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</si>
  <si>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</si>
  <si>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</si>
  <si>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</si>
  <si>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</si>
  <si>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</si>
  <si>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</si>
  <si>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</si>
  <si>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</si>
  <si>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</si>
  <si>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</si>
  <si>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</si>
  <si>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</si>
  <si>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</si>
  <si>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</si>
  <si>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</si>
  <si>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</si>
  <si>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</si>
  <si>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</si>
  <si>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</si>
  <si>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</si>
  <si>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</si>
  <si>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</si>
  <si>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</si>
  <si>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</si>
  <si>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</si>
  <si>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</si>
  <si>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</si>
  <si>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</si>
  <si>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</si>
  <si>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</si>
  <si>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</si>
  <si>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</si>
  <si>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</si>
  <si>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</si>
  <si>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</si>
  <si>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</si>
  <si>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</si>
  <si>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</si>
  <si>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</si>
  <si>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</si>
  <si>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</si>
  <si>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</si>
  <si>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</si>
  <si>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</si>
  <si>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</si>
  <si>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</si>
  <si>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</si>
  <si>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</si>
  <si>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</si>
  <si>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</si>
  <si>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</si>
  <si>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</si>
  <si>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</si>
  <si>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</si>
  <si>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</si>
  <si>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</si>
  <si>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</si>
  <si>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</si>
  <si>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</si>
  <si>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</si>
  <si>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</si>
  <si>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</si>
  <si>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</si>
  <si>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</si>
  <si>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</si>
  <si>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</si>
  <si>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</si>
  <si>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</si>
  <si>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</si>
  <si>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</si>
  <si>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</si>
  <si>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</si>
  <si>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</si>
  <si>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</si>
  <si>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</si>
  <si>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</si>
  <si>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</si>
  <si>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</si>
  <si>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</si>
  <si>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</si>
  <si>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</si>
  <si>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</si>
  <si>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</si>
  <si>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</si>
  <si>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</si>
  <si>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</si>
  <si>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</si>
  <si>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</si>
  <si>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</si>
  <si>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</si>
  <si>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</si>
  <si>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</si>
  <si>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</si>
  <si>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</si>
  <si>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</si>
  <si>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</si>
  <si>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</si>
  <si>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</si>
  <si>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</si>
  <si>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</si>
  <si>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</si>
  <si>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</si>
  <si>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</si>
  <si>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</si>
  <si>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</si>
  <si>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</si>
  <si>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</si>
  <si>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</si>
  <si>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</si>
  <si>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</si>
  <si>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</si>
  <si>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</si>
  <si>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</si>
  <si>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</si>
  <si>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</si>
  <si>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</si>
  <si>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</si>
  <si>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</si>
  <si>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</si>
  <si>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</si>
  <si>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</si>
  <si>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</si>
  <si>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</si>
  <si>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</si>
  <si>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</si>
  <si>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</si>
  <si>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</si>
  <si>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</si>
  <si>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</si>
  <si>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</si>
  <si>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</si>
  <si>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</si>
  <si>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</si>
  <si>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</si>
  <si>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</si>
  <si>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</si>
  <si>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</si>
  <si>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</si>
  <si>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</si>
  <si>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</si>
  <si>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</si>
  <si>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</si>
  <si>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</si>
  <si>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</si>
  <si>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</si>
  <si>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</si>
  <si>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</si>
  <si>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</si>
  <si>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</si>
  <si>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</si>
  <si>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</si>
  <si>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</si>
  <si>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</si>
  <si>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</si>
  <si>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</si>
  <si>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</si>
  <si>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</si>
  <si>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</si>
  <si>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</si>
  <si>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</si>
  <si>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</si>
  <si>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</si>
  <si>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</si>
  <si>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</si>
  <si>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</si>
  <si>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</si>
  <si>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</si>
  <si>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</si>
  <si>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</si>
  <si>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</si>
  <si>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</si>
  <si>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</si>
  <si>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</si>
  <si>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</si>
  <si>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</si>
  <si>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</si>
  <si>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</si>
  <si>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</si>
  <si>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</si>
  <si>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</si>
  <si>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</si>
  <si>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</si>
  <si>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</si>
  <si>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</si>
  <si>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</si>
  <si>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</si>
  <si>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</si>
  <si>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</si>
  <si>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</si>
  <si>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</si>
  <si>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</si>
  <si>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</si>
  <si>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</si>
  <si>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</si>
  <si>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</si>
  <si>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</si>
  <si>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</si>
  <si>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</si>
  <si>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</si>
  <si>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</si>
  <si>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</si>
  <si>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</si>
  <si>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</si>
  <si>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</si>
  <si>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</si>
  <si>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</si>
  <si>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</si>
  <si>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</si>
  <si>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</si>
  <si>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</si>
  <si>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</si>
  <si>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</si>
  <si>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</si>
  <si>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</si>
  <si>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</si>
  <si>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</si>
  <si>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</si>
  <si>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</si>
  <si>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</si>
  <si>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</si>
  <si>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</si>
  <si>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</si>
  <si>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</si>
  <si>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</si>
  <si>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</si>
  <si>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</si>
  <si>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</si>
  <si>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</si>
  <si>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</si>
  <si>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</si>
  <si>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</si>
  <si>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</si>
  <si>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</si>
  <si>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</si>
  <si>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</si>
  <si>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</si>
  <si>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</si>
  <si>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</si>
  <si>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</si>
  <si>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</si>
  <si>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</si>
  <si>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</si>
  <si>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</si>
  <si>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</si>
  <si>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</si>
  <si>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</si>
  <si>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</si>
  <si>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</si>
  <si>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</si>
  <si>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</si>
  <si>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</si>
  <si>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</si>
  <si>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</si>
  <si>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</si>
  <si>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</si>
  <si>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</si>
  <si>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</si>
  <si>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</si>
  <si>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</si>
  <si>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</si>
  <si>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</si>
  <si>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</si>
  <si>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</si>
  <si>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</si>
  <si>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</si>
  <si>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</si>
  <si>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</si>
  <si>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</si>
  <si>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</si>
  <si>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</si>
  <si>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</si>
  <si>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</si>
  <si>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</si>
  <si>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</si>
  <si>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</si>
  <si>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</si>
  <si>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</si>
  <si>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</si>
  <si>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</si>
  <si>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</si>
  <si>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</si>
  <si>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</si>
  <si>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</si>
  <si>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</si>
  <si>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</si>
  <si>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</si>
  <si>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</si>
  <si>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</si>
  <si>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</si>
  <si>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</si>
  <si>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</si>
  <si>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</si>
  <si>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</si>
  <si>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</si>
  <si>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</si>
  <si>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</si>
  <si>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</si>
  <si>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</si>
  <si>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</si>
  <si>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</si>
  <si>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</si>
  <si>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</si>
  <si>
    <t>2022-03-14T17:00:00</t>
  </si>
  <si>
    <t>DECEDUTI: N. 1 IL 14/03/2022 - N. 1 IL 13/03/2022 - N. 4 IL 12/03/2022</t>
  </si>
  <si>
    <t xml:space="preserve">Sul numero complessivo dei casi confermati comunicati in data odierna, n. 812 sono relativi a giorni precedenti al 13/03/22  (di cui n. 491 del 12/03/22, n. 167 del 11/03/22)                    </t>
  </si>
  <si>
    <t>2022-03-15T17:00:00</t>
  </si>
  <si>
    <t>DECEDUTI: N. 6 IL 14/03/2022 - N. 7 IL 13/03/2022 - N. 7 IL 12/03/2022 - N. 4 IL 11/03/2022</t>
  </si>
  <si>
    <t xml:space="preserve">Sul numero complessivo dei casi confermati comunicati in data odierna, n. 1137 sono relativi a giorni precedenti al 15/03/22  (di cui n. 957 del 13/03/22, n. 81 del 12/03/22, n. 90 del 11/03/22)                   </t>
  </si>
  <si>
    <t>2022-03-16T17:00:00</t>
  </si>
  <si>
    <t>DECEDUTI: N. 3 IL 15/03/2022 - N. 11 IL 14/03/2022 - N. 1 IL 13/03/2022 - N. 1 IL 12/03/2022 - N. 1 IL 04/02/2022 - N. 1 IL 01/02/2022 - N. 1 IL 29/01/2022 - N. 1 IL 28/01/2022 - N. 3 IL 21/01/2022 - N. 1 IL 16/01/2022 - N. 1 IL 11/01/2022 - N. 2 IL 06/01/2022 - N. 1 IL 30/12/2021 - N. 1 IL 15/12/2021</t>
  </si>
  <si>
    <t xml:space="preserve">Sul numero complessivo dei casi confermati comunicati in data odierna, n. 1598 sono relativi a giorni precedenti al 15/03/22  (di cui n. 1473 del 14/03/22, n. 76 del 13/03/22, n. 17 del 12/03/22, n. 5 del 11/03/22)                   </t>
  </si>
  <si>
    <t>2022-03-17T17:00:00</t>
  </si>
  <si>
    <t xml:space="preserve">Sul numero complessivo dei casi confermati comunicati in data odierna, n. 2485 sono relativi a giorni precedenti al 16/03/22  (di cui n. 1523 del 15/03/22, n. 812 del 14/03/22, n. 50 del 13/03/22, n. 79 del 12/03/22, n. 8 del 11/03/22)                 </t>
  </si>
  <si>
    <t>DECEDUTI: N. 6 IL 16/03/2022 - N. 8 IL 15/03/2022 - N. 1 IL 23/02/2022 - N. 1 IL 14/01/2022 - N. 1 IL 27/12/2021 - N. 1 IL 22/12/2021</t>
  </si>
  <si>
    <t>2022-03-18T17:00:00</t>
  </si>
  <si>
    <t>DECEDUTI: N. 1 IL 18/03/2022 - N. 3 IL 17/03/2022 - N. 7 IL 16/03/2022 - N. 2 IL 15/03/2022 - N. 2 IL 14/03/2022 - N. 1 IL 13/03/2022 - N. 1 IL 12/03/2022 - N. 1 IL 10/03/2022 - N. 1 IL 27/02/2022</t>
  </si>
  <si>
    <t xml:space="preserve">Sul numero complessivo dei casi confermati comunicati in data odierna, n. 2347 sono relativi a giorni precedenti al 17/03/22 </t>
  </si>
  <si>
    <t>2022-03-19T17:00:00</t>
  </si>
  <si>
    <t>DECEDUTI: N. 2 IL 18/03/2022 - N. 7 IL 17/03/2022 - N. 3 IL 16/03/2022 - N. 1 IL 15/03/2022 - N. 1 IL 06/02/2022 - N. 1 IL 13/01/2022</t>
  </si>
  <si>
    <t xml:space="preserve">Sul numero complessivo dei casi confermati comunicati in data odierna, n. 1748 sono relativi a giorni precedenti al 18/03/22                       </t>
  </si>
  <si>
    <t>2022-03-20T17:00:00</t>
  </si>
  <si>
    <t>DECEDUTI: N. 2 IL 19/03/2022 - N. 6 IL 18/03/2022 - N. 3 IL 28/01/2022 - N. 1 IL 22/01/2022</t>
  </si>
  <si>
    <t xml:space="preserve">Sul numero complessivo dei casi confermati comunicati in data odierna, n. 1156 sono relativi a giorni precedenti al 19/03/22  (di cui n.  1032 del 18/03/22)                 </t>
  </si>
  <si>
    <t>14-20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</si>
</sst>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166" fontId="7" fillId="3" borderId="0" xfId="0" applyNumberFormat="1" applyFont="1" applyFill="1"/>
    <xf numFmtId="0" fontId="3" fillId="4" borderId="0" xfId="0" applyFont="1" applyFill="1" applyAlignment="1">
      <alignment horizontal="center" vertical="center"/>
    </xf>
    <xf numFmtId="0" fontId="8" fillId="0" borderId="0" xfId="0" applyFont="1"/>
    <xf numFmtId="164" fontId="8" fillId="0" borderId="0" xfId="1" applyNumberFormat="1" applyFont="1"/>
    <xf numFmtId="165" fontId="8" fillId="0" borderId="0" xfId="0" applyNumberFormat="1" applyFont="1"/>
    <xf numFmtId="166" fontId="8" fillId="0" borderId="0" xfId="0" applyNumberFormat="1" applyFont="1"/>
    <xf numFmtId="16" fontId="8" fillId="0" borderId="0" xfId="0" applyNumberFormat="1" applyFont="1"/>
    <xf numFmtId="10" fontId="8" fillId="0" borderId="0" xfId="1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20 MARZO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lavoro'!$Z$751:$AC$751</c:f>
              <c:numCache>
                <c:formatCode>General</c:formatCode>
                <c:ptCount val="4"/>
                <c:pt idx="0">
                  <c:v>659048</c:v>
                </c:pt>
                <c:pt idx="1">
                  <c:v>235924</c:v>
                </c:pt>
                <c:pt idx="2">
                  <c:v>938</c:v>
                </c:pt>
                <c:pt idx="3">
                  <c:v>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lavoro'!$BH$124:$BH$753</c:f>
              <c:numCache>
                <c:formatCode>0.0%</c:formatCode>
                <c:ptCount val="538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  <c:pt idx="501">
                  <c:v>5.0364124185511691E-3</c:v>
                </c:pt>
                <c:pt idx="502">
                  <c:v>5.0289929060721283E-3</c:v>
                </c:pt>
                <c:pt idx="503">
                  <c:v>5.0937068455316628E-3</c:v>
                </c:pt>
                <c:pt idx="504">
                  <c:v>4.9308526514774652E-3</c:v>
                </c:pt>
                <c:pt idx="505">
                  <c:v>4.7981575075171133E-3</c:v>
                </c:pt>
                <c:pt idx="506">
                  <c:v>4.7854978084915416E-3</c:v>
                </c:pt>
                <c:pt idx="507">
                  <c:v>4.7632129669281922E-3</c:v>
                </c:pt>
                <c:pt idx="508">
                  <c:v>4.7108235427663321E-3</c:v>
                </c:pt>
                <c:pt idx="509">
                  <c:v>4.7149074159968055E-3</c:v>
                </c:pt>
                <c:pt idx="510">
                  <c:v>4.8905027643847193E-3</c:v>
                </c:pt>
                <c:pt idx="511">
                  <c:v>4.8965654709802664E-3</c:v>
                </c:pt>
                <c:pt idx="512">
                  <c:v>4.8104376113927774E-3</c:v>
                </c:pt>
                <c:pt idx="513">
                  <c:v>4.5510117952131711E-3</c:v>
                </c:pt>
                <c:pt idx="514">
                  <c:v>4.5418102234067908E-3</c:v>
                </c:pt>
                <c:pt idx="515">
                  <c:v>4.595918438877352E-3</c:v>
                </c:pt>
                <c:pt idx="516">
                  <c:v>4.5237048228179326E-3</c:v>
                </c:pt>
                <c:pt idx="517">
                  <c:v>4.3309425611971659E-3</c:v>
                </c:pt>
                <c:pt idx="518">
                  <c:v>4.3478651847055861E-3</c:v>
                </c:pt>
                <c:pt idx="519">
                  <c:v>4.3774076873978641E-3</c:v>
                </c:pt>
                <c:pt idx="520">
                  <c:v>4.1139254796945489E-3</c:v>
                </c:pt>
                <c:pt idx="521">
                  <c:v>3.9951120750684266E-3</c:v>
                </c:pt>
                <c:pt idx="522">
                  <c:v>4.128308915714439E-3</c:v>
                </c:pt>
                <c:pt idx="523">
                  <c:v>3.9563389734713341E-3</c:v>
                </c:pt>
                <c:pt idx="524">
                  <c:v>4.0624914796739105E-3</c:v>
                </c:pt>
                <c:pt idx="525">
                  <c:v>3.9070051838630349E-3</c:v>
                </c:pt>
                <c:pt idx="526">
                  <c:v>3.880682427840767E-3</c:v>
                </c:pt>
                <c:pt idx="527">
                  <c:v>3.6911225827159174E-3</c:v>
                </c:pt>
                <c:pt idx="528">
                  <c:v>3.6329056233347355E-3</c:v>
                </c:pt>
                <c:pt idx="529">
                  <c:v>3.7374729467801234E-3</c:v>
                </c:pt>
                <c:pt idx="530">
                  <c:v>3.7790012639516701E-3</c:v>
                </c:pt>
                <c:pt idx="531">
                  <c:v>3.8668061060383695E-3</c:v>
                </c:pt>
                <c:pt idx="532">
                  <c:v>3.7702478269309577E-3</c:v>
                </c:pt>
                <c:pt idx="533">
                  <c:v>3.6710436802854687E-3</c:v>
                </c:pt>
                <c:pt idx="534">
                  <c:v>3.6540490466019917E-3</c:v>
                </c:pt>
                <c:pt idx="535">
                  <c:v>3.7067997399329567E-3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lavoro'!$BI$124:$BI$753</c:f>
              <c:numCache>
                <c:formatCode>0.0%</c:formatCode>
                <c:ptCount val="538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  <c:pt idx="501">
                  <c:v>4.4461479494059026E-4</c:v>
                </c:pt>
                <c:pt idx="502">
                  <c:v>4.2289258528333803E-4</c:v>
                </c:pt>
                <c:pt idx="503">
                  <c:v>4.3401065298875516E-4</c:v>
                </c:pt>
                <c:pt idx="504">
                  <c:v>4.1388916525718833E-4</c:v>
                </c:pt>
                <c:pt idx="505">
                  <c:v>3.8785106519096665E-4</c:v>
                </c:pt>
                <c:pt idx="506">
                  <c:v>3.9845608329744543E-4</c:v>
                </c:pt>
                <c:pt idx="507">
                  <c:v>4.0400449252995694E-4</c:v>
                </c:pt>
                <c:pt idx="508">
                  <c:v>3.8108211103273252E-4</c:v>
                </c:pt>
                <c:pt idx="509">
                  <c:v>3.4282902511525103E-4</c:v>
                </c:pt>
                <c:pt idx="510">
                  <c:v>3.4932162602747995E-4</c:v>
                </c:pt>
                <c:pt idx="511">
                  <c:v>2.9899382079437024E-4</c:v>
                </c:pt>
                <c:pt idx="512">
                  <c:v>3.2011904967901579E-4</c:v>
                </c:pt>
                <c:pt idx="513">
                  <c:v>3.3501712068012828E-4</c:v>
                </c:pt>
                <c:pt idx="514">
                  <c:v>3.1636655182127455E-4</c:v>
                </c:pt>
                <c:pt idx="515">
                  <c:v>2.9354293174907773E-4</c:v>
                </c:pt>
                <c:pt idx="516">
                  <c:v>3.1348098868420708E-4</c:v>
                </c:pt>
                <c:pt idx="517">
                  <c:v>2.7983227284077112E-4</c:v>
                </c:pt>
                <c:pt idx="518">
                  <c:v>3.0124815654113162E-4</c:v>
                </c:pt>
                <c:pt idx="519">
                  <c:v>3.0329505176386444E-4</c:v>
                </c:pt>
                <c:pt idx="520">
                  <c:v>2.9352926035142228E-4</c:v>
                </c:pt>
                <c:pt idx="521">
                  <c:v>2.8407681797890615E-4</c:v>
                </c:pt>
                <c:pt idx="522">
                  <c:v>2.9104130099939107E-4</c:v>
                </c:pt>
                <c:pt idx="523">
                  <c:v>2.7818008407220319E-4</c:v>
                </c:pt>
                <c:pt idx="524">
                  <c:v>2.99915478365188E-4</c:v>
                </c:pt>
                <c:pt idx="525">
                  <c:v>2.8774261423156986E-4</c:v>
                </c:pt>
                <c:pt idx="526">
                  <c:v>2.9060409885904359E-4</c:v>
                </c:pt>
                <c:pt idx="527">
                  <c:v>3.0313567104430238E-4</c:v>
                </c:pt>
                <c:pt idx="528">
                  <c:v>2.8923012200252421E-4</c:v>
                </c:pt>
                <c:pt idx="529">
                  <c:v>2.8248342039617212E-4</c:v>
                </c:pt>
                <c:pt idx="530">
                  <c:v>2.5279033398316157E-4</c:v>
                </c:pt>
                <c:pt idx="531">
                  <c:v>2.7243406656179422E-4</c:v>
                </c:pt>
                <c:pt idx="532">
                  <c:v>2.8039600543536871E-4</c:v>
                </c:pt>
                <c:pt idx="533">
                  <c:v>2.5671634127870412E-4</c:v>
                </c:pt>
                <c:pt idx="534">
                  <c:v>2.4874981772642665E-4</c:v>
                </c:pt>
                <c:pt idx="535">
                  <c:v>2.533120551207032E-4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lavoro'!$I$2:$I$753</c:f>
              <c:numCache>
                <c:formatCode>General</c:formatCode>
                <c:ptCount val="53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  <c:pt idx="529">
                  <c:v>860</c:v>
                </c:pt>
                <c:pt idx="530">
                  <c:v>882</c:v>
                </c:pt>
                <c:pt idx="531">
                  <c:v>880</c:v>
                </c:pt>
                <c:pt idx="532">
                  <c:v>874</c:v>
                </c:pt>
                <c:pt idx="533">
                  <c:v>858</c:v>
                </c:pt>
                <c:pt idx="534">
                  <c:v>852</c:v>
                </c:pt>
                <c:pt idx="535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lavoro'!$J$2:$J$753</c:f>
              <c:numCache>
                <c:formatCode>General</c:formatCode>
                <c:ptCount val="53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  <c:pt idx="529">
                  <c:v>65</c:v>
                </c:pt>
                <c:pt idx="530">
                  <c:v>59</c:v>
                </c:pt>
                <c:pt idx="531">
                  <c:v>62</c:v>
                </c:pt>
                <c:pt idx="532">
                  <c:v>65</c:v>
                </c:pt>
                <c:pt idx="533">
                  <c:v>60</c:v>
                </c:pt>
                <c:pt idx="534">
                  <c:v>58</c:v>
                </c:pt>
                <c:pt idx="53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lavoro'!$AI$2:$AI$753</c:f>
              <c:numCache>
                <c:formatCode>\+0;\-0;0</c:formatCode>
                <c:ptCount val="538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  <c:pt idx="501">
                  <c:v>1</c:v>
                </c:pt>
                <c:pt idx="502">
                  <c:v>-5</c:v>
                </c:pt>
                <c:pt idx="503">
                  <c:v>-1</c:v>
                </c:pt>
                <c:pt idx="504">
                  <c:v>-6</c:v>
                </c:pt>
                <c:pt idx="505">
                  <c:v>-7</c:v>
                </c:pt>
                <c:pt idx="506">
                  <c:v>2</c:v>
                </c:pt>
                <c:pt idx="507">
                  <c:v>1</c:v>
                </c:pt>
                <c:pt idx="508">
                  <c:v>-6</c:v>
                </c:pt>
                <c:pt idx="509">
                  <c:v>-9</c:v>
                </c:pt>
                <c:pt idx="510">
                  <c:v>-4</c:v>
                </c:pt>
                <c:pt idx="511">
                  <c:v>-12</c:v>
                </c:pt>
                <c:pt idx="512">
                  <c:v>5</c:v>
                </c:pt>
                <c:pt idx="513">
                  <c:v>3</c:v>
                </c:pt>
                <c:pt idx="514">
                  <c:v>-4</c:v>
                </c:pt>
                <c:pt idx="515">
                  <c:v>-6</c:v>
                </c:pt>
                <c:pt idx="516">
                  <c:v>5</c:v>
                </c:pt>
                <c:pt idx="517">
                  <c:v>-7</c:v>
                </c:pt>
                <c:pt idx="518">
                  <c:v>2</c:v>
                </c:pt>
                <c:pt idx="519">
                  <c:v>0</c:v>
                </c:pt>
                <c:pt idx="520">
                  <c:v>-2</c:v>
                </c:pt>
                <c:pt idx="521">
                  <c:v>-2</c:v>
                </c:pt>
                <c:pt idx="522">
                  <c:v>2</c:v>
                </c:pt>
                <c:pt idx="523">
                  <c:v>-2</c:v>
                </c:pt>
                <c:pt idx="524">
                  <c:v>3</c:v>
                </c:pt>
                <c:pt idx="525">
                  <c:v>-2</c:v>
                </c:pt>
                <c:pt idx="526">
                  <c:v>1</c:v>
                </c:pt>
                <c:pt idx="527">
                  <c:v>3</c:v>
                </c:pt>
                <c:pt idx="528">
                  <c:v>-2</c:v>
                </c:pt>
                <c:pt idx="529">
                  <c:v>-1</c:v>
                </c:pt>
                <c:pt idx="530">
                  <c:v>-6</c:v>
                </c:pt>
                <c:pt idx="531">
                  <c:v>3</c:v>
                </c:pt>
                <c:pt idx="532">
                  <c:v>3</c:v>
                </c:pt>
                <c:pt idx="533">
                  <c:v>-5</c:v>
                </c:pt>
                <c:pt idx="534">
                  <c:v>-2</c:v>
                </c:pt>
                <c:pt idx="5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lavoro'!$J$2:$J$753</c:f>
              <c:numCache>
                <c:formatCode>General</c:formatCode>
                <c:ptCount val="53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  <c:pt idx="529">
                  <c:v>65</c:v>
                </c:pt>
                <c:pt idx="530">
                  <c:v>59</c:v>
                </c:pt>
                <c:pt idx="531">
                  <c:v>62</c:v>
                </c:pt>
                <c:pt idx="532">
                  <c:v>65</c:v>
                </c:pt>
                <c:pt idx="533">
                  <c:v>60</c:v>
                </c:pt>
                <c:pt idx="534">
                  <c:v>58</c:v>
                </c:pt>
                <c:pt idx="53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lavoro'!$J$2:$J$753</c:f>
              <c:numCache>
                <c:formatCode>General</c:formatCode>
                <c:ptCount val="53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  <c:pt idx="529">
                  <c:v>65</c:v>
                </c:pt>
                <c:pt idx="530">
                  <c:v>59</c:v>
                </c:pt>
                <c:pt idx="531">
                  <c:v>62</c:v>
                </c:pt>
                <c:pt idx="532">
                  <c:v>65</c:v>
                </c:pt>
                <c:pt idx="533">
                  <c:v>60</c:v>
                </c:pt>
                <c:pt idx="534">
                  <c:v>58</c:v>
                </c:pt>
                <c:pt idx="53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lavoro'!$I$2:$I$753</c:f>
              <c:numCache>
                <c:formatCode>General</c:formatCode>
                <c:ptCount val="53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  <c:pt idx="529">
                  <c:v>860</c:v>
                </c:pt>
                <c:pt idx="530">
                  <c:v>882</c:v>
                </c:pt>
                <c:pt idx="531">
                  <c:v>880</c:v>
                </c:pt>
                <c:pt idx="532">
                  <c:v>874</c:v>
                </c:pt>
                <c:pt idx="533">
                  <c:v>858</c:v>
                </c:pt>
                <c:pt idx="534">
                  <c:v>852</c:v>
                </c:pt>
                <c:pt idx="535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lavoro'!$N$2:$N$753</c:f>
              <c:numCache>
                <c:formatCode>General</c:formatCode>
                <c:ptCount val="53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  <c:pt idx="529">
                  <c:v>620293</c:v>
                </c:pt>
                <c:pt idx="530">
                  <c:v>624212</c:v>
                </c:pt>
                <c:pt idx="531">
                  <c:v>637600</c:v>
                </c:pt>
                <c:pt idx="532">
                  <c:v>642060</c:v>
                </c:pt>
                <c:pt idx="533">
                  <c:v>648428</c:v>
                </c:pt>
                <c:pt idx="534">
                  <c:v>656823</c:v>
                </c:pt>
                <c:pt idx="535">
                  <c:v>659048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lavoro'!$O$2:$O$753</c:f>
              <c:numCache>
                <c:formatCode>General</c:formatCode>
                <c:ptCount val="53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  <c:pt idx="529">
                  <c:v>9743</c:v>
                </c:pt>
                <c:pt idx="530">
                  <c:v>9767</c:v>
                </c:pt>
                <c:pt idx="531">
                  <c:v>9796</c:v>
                </c:pt>
                <c:pt idx="532">
                  <c:v>9814</c:v>
                </c:pt>
                <c:pt idx="533">
                  <c:v>9833</c:v>
                </c:pt>
                <c:pt idx="534">
                  <c:v>9848</c:v>
                </c:pt>
                <c:pt idx="535">
                  <c:v>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lavoro'!$BB$2:$BB$753</c:f>
              <c:numCache>
                <c:formatCode>0.0%</c:formatCode>
                <c:ptCount val="538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  <c:pt idx="501">
                  <c:v>1.9963925326542805E-3</c:v>
                </c:pt>
                <c:pt idx="502">
                  <c:v>1.9806557340744761E-3</c:v>
                </c:pt>
                <c:pt idx="503">
                  <c:v>1.9206988547096195E-3</c:v>
                </c:pt>
                <c:pt idx="504">
                  <c:v>1.8274222188960627E-3</c:v>
                </c:pt>
                <c:pt idx="505">
                  <c:v>1.7512520034079877E-3</c:v>
                </c:pt>
                <c:pt idx="506">
                  <c:v>1.7259192060771651E-3</c:v>
                </c:pt>
                <c:pt idx="507">
                  <c:v>1.7033529016929651E-3</c:v>
                </c:pt>
                <c:pt idx="508">
                  <c:v>1.6670560003397821E-3</c:v>
                </c:pt>
                <c:pt idx="509">
                  <c:v>1.6514123921775202E-3</c:v>
                </c:pt>
                <c:pt idx="510">
                  <c:v>1.5886963275617237E-3</c:v>
                </c:pt>
                <c:pt idx="511">
                  <c:v>1.5553511733885771E-3</c:v>
                </c:pt>
                <c:pt idx="512">
                  <c:v>1.5294798865657245E-3</c:v>
                </c:pt>
                <c:pt idx="513">
                  <c:v>1.440149785837031E-3</c:v>
                </c:pt>
                <c:pt idx="514">
                  <c:v>1.4291706348143927E-3</c:v>
                </c:pt>
                <c:pt idx="515">
                  <c:v>1.4193435154696997E-3</c:v>
                </c:pt>
                <c:pt idx="516">
                  <c:v>1.4035717173350583E-3</c:v>
                </c:pt>
                <c:pt idx="517">
                  <c:v>1.3445736847721695E-3</c:v>
                </c:pt>
                <c:pt idx="518">
                  <c:v>1.2891835752526625E-3</c:v>
                </c:pt>
                <c:pt idx="519">
                  <c:v>1.2848551120831055E-3</c:v>
                </c:pt>
                <c:pt idx="520">
                  <c:v>1.2053370744888432E-3</c:v>
                </c:pt>
                <c:pt idx="521">
                  <c:v>1.1650118342614144E-3</c:v>
                </c:pt>
                <c:pt idx="522">
                  <c:v>1.2072862846406764E-3</c:v>
                </c:pt>
                <c:pt idx="523">
                  <c:v>1.1621481441984691E-3</c:v>
                </c:pt>
                <c:pt idx="524">
                  <c:v>1.1546496901088618E-3</c:v>
                </c:pt>
                <c:pt idx="525">
                  <c:v>1.1135285966794649E-3</c:v>
                </c:pt>
                <c:pt idx="526">
                  <c:v>1.104752567395235E-3</c:v>
                </c:pt>
                <c:pt idx="527">
                  <c:v>1.0531103779561431E-3</c:v>
                </c:pt>
                <c:pt idx="528">
                  <c:v>1.0445723089132946E-3</c:v>
                </c:pt>
                <c:pt idx="529">
                  <c:v>1.0754088297459244E-3</c:v>
                </c:pt>
                <c:pt idx="530">
                  <c:v>1.0848837986843045E-3</c:v>
                </c:pt>
                <c:pt idx="531">
                  <c:v>1.0766034190730239E-3</c:v>
                </c:pt>
                <c:pt idx="532">
                  <c:v>1.062591024670444E-3</c:v>
                </c:pt>
                <c:pt idx="533">
                  <c:v>1.0291687500420413E-3</c:v>
                </c:pt>
                <c:pt idx="534">
                  <c:v>1.0112942677396018E-3</c:v>
                </c:pt>
                <c:pt idx="535">
                  <c:v>1.0355829846429006E-3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lavoro'!$BE$2:$BE$753</c:f>
              <c:numCache>
                <c:formatCode>0.0%</c:formatCode>
                <c:ptCount val="538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  <c:pt idx="501">
                  <c:v>0.36224053877468965</c:v>
                </c:pt>
                <c:pt idx="502">
                  <c:v>0.36131672775187962</c:v>
                </c:pt>
                <c:pt idx="503">
                  <c:v>0.34554619959365085</c:v>
                </c:pt>
                <c:pt idx="504">
                  <c:v>0.34008286672608395</c:v>
                </c:pt>
                <c:pt idx="505">
                  <c:v>0.33593658226361134</c:v>
                </c:pt>
                <c:pt idx="506">
                  <c:v>0.33120898764386569</c:v>
                </c:pt>
                <c:pt idx="507">
                  <c:v>0.32794271194025082</c:v>
                </c:pt>
                <c:pt idx="508">
                  <c:v>0.32572628427021172</c:v>
                </c:pt>
                <c:pt idx="509">
                  <c:v>0.32486073615592281</c:v>
                </c:pt>
                <c:pt idx="510">
                  <c:v>0.30160778683487233</c:v>
                </c:pt>
                <c:pt idx="511">
                  <c:v>0.29780629326996044</c:v>
                </c:pt>
                <c:pt idx="512">
                  <c:v>0.29658239911687367</c:v>
                </c:pt>
                <c:pt idx="513">
                  <c:v>0.29330836902716151</c:v>
                </c:pt>
                <c:pt idx="514">
                  <c:v>0.2927492219880643</c:v>
                </c:pt>
                <c:pt idx="515">
                  <c:v>0.28886692891454557</c:v>
                </c:pt>
                <c:pt idx="516">
                  <c:v>0.28875929818887452</c:v>
                </c:pt>
                <c:pt idx="517">
                  <c:v>0.29027098620901781</c:v>
                </c:pt>
                <c:pt idx="518">
                  <c:v>0.2760074707814148</c:v>
                </c:pt>
                <c:pt idx="519">
                  <c:v>0.2732156170783836</c:v>
                </c:pt>
                <c:pt idx="520">
                  <c:v>0.27227156639480715</c:v>
                </c:pt>
                <c:pt idx="521">
                  <c:v>0.27108560934170078</c:v>
                </c:pt>
                <c:pt idx="522">
                  <c:v>0.27197456748082044</c:v>
                </c:pt>
                <c:pt idx="523">
                  <c:v>0.27328416521650611</c:v>
                </c:pt>
                <c:pt idx="524">
                  <c:v>0.26352714208565819</c:v>
                </c:pt>
                <c:pt idx="525">
                  <c:v>0.26434428919757913</c:v>
                </c:pt>
                <c:pt idx="526">
                  <c:v>0.26374221019190486</c:v>
                </c:pt>
                <c:pt idx="527">
                  <c:v>0.26260294565315762</c:v>
                </c:pt>
                <c:pt idx="528">
                  <c:v>0.26528285150733533</c:v>
                </c:pt>
                <c:pt idx="529">
                  <c:v>0.26644212905371001</c:v>
                </c:pt>
                <c:pt idx="530">
                  <c:v>0.26799742671558058</c:v>
                </c:pt>
                <c:pt idx="531">
                  <c:v>0.25902026803082151</c:v>
                </c:pt>
                <c:pt idx="532">
                  <c:v>0.26126386092844883</c:v>
                </c:pt>
                <c:pt idx="533">
                  <c:v>0.2609951770327204</c:v>
                </c:pt>
                <c:pt idx="534">
                  <c:v>0.25810896862431754</c:v>
                </c:pt>
                <c:pt idx="535">
                  <c:v>0.26046788919924485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lavoro'!$BD$2:$BD$753</c:f>
              <c:numCache>
                <c:formatCode>0.0%</c:formatCode>
                <c:ptCount val="538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  <c:pt idx="501">
                  <c:v>1.6194512852300458E-4</c:v>
                </c:pt>
                <c:pt idx="502">
                  <c:v>1.536357697290474E-4</c:v>
                </c:pt>
                <c:pt idx="503">
                  <c:v>1.5080433548755041E-4</c:v>
                </c:pt>
                <c:pt idx="504">
                  <c:v>1.4151296408428186E-4</c:v>
                </c:pt>
                <c:pt idx="505">
                  <c:v>1.3097258622249406E-4</c:v>
                </c:pt>
                <c:pt idx="506">
                  <c:v>1.3265993897642808E-4</c:v>
                </c:pt>
                <c:pt idx="507">
                  <c:v>1.3317849114096678E-4</c:v>
                </c:pt>
                <c:pt idx="508">
                  <c:v>1.2476374524835948E-4</c:v>
                </c:pt>
                <c:pt idx="509">
                  <c:v>1.1193784157503127E-4</c:v>
                </c:pt>
                <c:pt idx="510">
                  <c:v>1.0591308850411493E-4</c:v>
                </c:pt>
                <c:pt idx="511">
                  <c:v>8.9507281871402679E-5</c:v>
                </c:pt>
                <c:pt idx="512">
                  <c:v>9.5431291404606759E-5</c:v>
                </c:pt>
                <c:pt idx="513">
                  <c:v>9.8745800097463384E-5</c:v>
                </c:pt>
                <c:pt idx="514">
                  <c:v>9.3068203694425216E-5</c:v>
                </c:pt>
                <c:pt idx="515">
                  <c:v>8.5211483455618171E-5</c:v>
                </c:pt>
                <c:pt idx="516">
                  <c:v>9.0960543337645543E-5</c:v>
                </c:pt>
                <c:pt idx="517">
                  <c:v>8.160344492081327E-5</c:v>
                </c:pt>
                <c:pt idx="518">
                  <c:v>8.3535105939969422E-5</c:v>
                </c:pt>
                <c:pt idx="519">
                  <c:v>8.3254634922212827E-5</c:v>
                </c:pt>
                <c:pt idx="520">
                  <c:v>8.0273473198539769E-5</c:v>
                </c:pt>
                <c:pt idx="521">
                  <c:v>7.7340090156447955E-5</c:v>
                </c:pt>
                <c:pt idx="522">
                  <c:v>7.9507202129325196E-5</c:v>
                </c:pt>
                <c:pt idx="523">
                  <c:v>7.6345498523987026E-5</c:v>
                </c:pt>
                <c:pt idx="524">
                  <c:v>7.9382166194984254E-5</c:v>
                </c:pt>
                <c:pt idx="525">
                  <c:v>7.6383526460327715E-5</c:v>
                </c:pt>
                <c:pt idx="526">
                  <c:v>7.6965612948221089E-5</c:v>
                </c:pt>
                <c:pt idx="527">
                  <c:v>7.9923555469885868E-5</c:v>
                </c:pt>
                <c:pt idx="528">
                  <c:v>7.7029913282991561E-5</c:v>
                </c:pt>
                <c:pt idx="529">
                  <c:v>7.5569269117281175E-5</c:v>
                </c:pt>
                <c:pt idx="530">
                  <c:v>6.8021407143861815E-5</c:v>
                </c:pt>
                <c:pt idx="531">
                  <c:v>7.0859248389094985E-5</c:v>
                </c:pt>
                <c:pt idx="532">
                  <c:v>7.3555289247687823E-5</c:v>
                </c:pt>
                <c:pt idx="533">
                  <c:v>6.7265931375296806E-5</c:v>
                </c:pt>
                <c:pt idx="534">
                  <c:v>6.4456118163622964E-5</c:v>
                </c:pt>
                <c:pt idx="535">
                  <c:v>6.6241981960100247E-5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lavoro'!$BF$2:$BF$753</c:f>
              <c:numCache>
                <c:formatCode>0.0%</c:formatCode>
                <c:ptCount val="538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  <c:pt idx="501">
                  <c:v>0.62312157611700258</c:v>
                </c:pt>
                <c:pt idx="502">
                  <c:v>0.62408649001782723</c:v>
                </c:pt>
                <c:pt idx="503">
                  <c:v>0.6399902936845886</c:v>
                </c:pt>
                <c:pt idx="504">
                  <c:v>0.64559166706353799</c:v>
                </c:pt>
                <c:pt idx="505">
                  <c:v>0.64986706957614837</c:v>
                </c:pt>
                <c:pt idx="506">
                  <c:v>0.65466607885360373</c:v>
                </c:pt>
                <c:pt idx="507">
                  <c:v>0.65801761152366844</c:v>
                </c:pt>
                <c:pt idx="508">
                  <c:v>0.66028823079700139</c:v>
                </c:pt>
                <c:pt idx="509">
                  <c:v>0.66122736550997563</c:v>
                </c:pt>
                <c:pt idx="510">
                  <c:v>0.6845803618827947</c:v>
                </c:pt>
                <c:pt idx="511">
                  <c:v>0.68847185125705845</c:v>
                </c:pt>
                <c:pt idx="512">
                  <c:v>0.68977221582431358</c:v>
                </c:pt>
                <c:pt idx="513">
                  <c:v>0.69316602118546256</c:v>
                </c:pt>
                <c:pt idx="514">
                  <c:v>0.69380051021774136</c:v>
                </c:pt>
                <c:pt idx="515">
                  <c:v>0.69767601576539628</c:v>
                </c:pt>
                <c:pt idx="516">
                  <c:v>0.6978379184184994</c:v>
                </c:pt>
                <c:pt idx="517">
                  <c:v>0.69641509789274791</c:v>
                </c:pt>
                <c:pt idx="518">
                  <c:v>0.71079398248006997</c:v>
                </c:pt>
                <c:pt idx="519">
                  <c:v>0.71359535762214821</c:v>
                </c:pt>
                <c:pt idx="520">
                  <c:v>0.71466485207451358</c:v>
                </c:pt>
                <c:pt idx="521">
                  <c:v>0.71594335268063203</c:v>
                </c:pt>
                <c:pt idx="522">
                  <c:v>0.71505108031939879</c:v>
                </c:pt>
                <c:pt idx="523">
                  <c:v>0.71385343603216689</c:v>
                </c:pt>
                <c:pt idx="524">
                  <c:v>0.72367428775554143</c:v>
                </c:pt>
                <c:pt idx="525">
                  <c:v>0.72297007794700174</c:v>
                </c:pt>
                <c:pt idx="526">
                  <c:v>0.72364253380270516</c:v>
                </c:pt>
                <c:pt idx="527">
                  <c:v>0.72491017415107672</c:v>
                </c:pt>
                <c:pt idx="528">
                  <c:v>0.72230832973471359</c:v>
                </c:pt>
                <c:pt idx="529">
                  <c:v>0.72115520997793381</c:v>
                </c:pt>
                <c:pt idx="530">
                  <c:v>0.71965726434041144</c:v>
                </c:pt>
                <c:pt idx="531">
                  <c:v>0.72870736730462848</c:v>
                </c:pt>
                <c:pt idx="532">
                  <c:v>0.72656783099031441</c:v>
                </c:pt>
                <c:pt idx="533">
                  <c:v>0.7269518891636827</c:v>
                </c:pt>
                <c:pt idx="534">
                  <c:v>0.72993553276871259</c:v>
                </c:pt>
                <c:pt idx="535">
                  <c:v>0.72761076211400244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lavoro'!$BG$2:$BG$753</c:f>
              <c:numCache>
                <c:formatCode>0.0%</c:formatCode>
                <c:ptCount val="538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  <c:pt idx="501" formatCode="0.00%">
                  <c:v>1.2641492575653505E-2</c:v>
                </c:pt>
                <c:pt idx="502" formatCode="0.00%">
                  <c:v>1.2616126496218622E-2</c:v>
                </c:pt>
                <c:pt idx="503" formatCode="0.00%">
                  <c:v>1.2542807867050898E-2</c:v>
                </c:pt>
                <c:pt idx="504" formatCode="0.00%">
                  <c:v>1.2498043991482008E-2</c:v>
                </c:pt>
                <c:pt idx="505" formatCode="0.00%">
                  <c:v>1.2445096156832246E-2</c:v>
                </c:pt>
                <c:pt idx="506" formatCode="0.00%">
                  <c:v>1.2399014296453424E-2</c:v>
                </c:pt>
                <c:pt idx="507" formatCode="0.00%">
                  <c:v>1.2336323634387752E-2</c:v>
                </c:pt>
                <c:pt idx="508" formatCode="0.00%">
                  <c:v>1.2318428932447069E-2</c:v>
                </c:pt>
                <c:pt idx="509" formatCode="0.00%">
                  <c:v>1.2260485941924014E-2</c:v>
                </c:pt>
                <c:pt idx="510" formatCode="0.00%">
                  <c:v>1.2223154954771189E-2</c:v>
                </c:pt>
                <c:pt idx="511" formatCode="0.00%">
                  <c:v>1.2166504299592547E-2</c:v>
                </c:pt>
                <c:pt idx="512" formatCode="0.00%">
                  <c:v>1.2115905172247032E-2</c:v>
                </c:pt>
                <c:pt idx="513" formatCode="0.00%">
                  <c:v>1.2085460001538895E-2</c:v>
                </c:pt>
                <c:pt idx="514" formatCode="0.00%">
                  <c:v>1.2021097159379936E-2</c:v>
                </c:pt>
                <c:pt idx="515" formatCode="0.00%">
                  <c:v>1.2037711804588448E-2</c:v>
                </c:pt>
                <c:pt idx="516" formatCode="0.00%">
                  <c:v>1.1999211675291074E-2</c:v>
                </c:pt>
                <c:pt idx="517" formatCode="0.00%">
                  <c:v>1.1969342213462058E-2</c:v>
                </c:pt>
                <c:pt idx="518" formatCode="0.00%">
                  <c:v>1.1909363163262507E-2</c:v>
                </c:pt>
                <c:pt idx="519" formatCode="0.00%">
                  <c:v>1.1904170187385059E-2</c:v>
                </c:pt>
                <c:pt idx="520" formatCode="0.00%">
                  <c:v>1.1858244456190443E-2</c:v>
                </c:pt>
                <c:pt idx="521" formatCode="0.00%">
                  <c:v>1.1806026143405713E-2</c:v>
                </c:pt>
                <c:pt idx="522" formatCode="0.00%">
                  <c:v>1.1767065915140129E-2</c:v>
                </c:pt>
                <c:pt idx="523" formatCode="0.00%">
                  <c:v>1.1700250607128489E-2</c:v>
                </c:pt>
                <c:pt idx="524" formatCode="0.00%">
                  <c:v>1.1643920468691553E-2</c:v>
                </c:pt>
                <c:pt idx="525" formatCode="0.00%">
                  <c:v>1.1572104258739647E-2</c:v>
                </c:pt>
                <c:pt idx="526" formatCode="0.00%">
                  <c:v>1.1510503437994726E-2</c:v>
                </c:pt>
                <c:pt idx="527" formatCode="0.00%">
                  <c:v>1.1433769817809554E-2</c:v>
                </c:pt>
                <c:pt idx="528" formatCode="0.00%">
                  <c:v>1.136424644903771E-2</c:v>
                </c:pt>
                <c:pt idx="529" formatCode="0.00%">
                  <c:v>1.1327252138610315E-2</c:v>
                </c:pt>
                <c:pt idx="530" formatCode="0.00%">
                  <c:v>1.1260425145323702E-2</c:v>
                </c:pt>
                <c:pt idx="531" formatCode="0.00%">
                  <c:v>1.1195761245477009E-2</c:v>
                </c:pt>
                <c:pt idx="532" formatCode="0.00%">
                  <c:v>1.110571705656628E-2</c:v>
                </c:pt>
                <c:pt idx="533" formatCode="0.00%">
                  <c:v>1.1023765053554893E-2</c:v>
                </c:pt>
                <c:pt idx="534" formatCode="0.00%">
                  <c:v>1.0944204339230327E-2</c:v>
                </c:pt>
                <c:pt idx="535" formatCode="0.00%">
                  <c:v>1.0885765702109806E-2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Tavola5!$D$3:$D$857</c:f>
              <c:numCache>
                <c:formatCode>\+0;\-0;0</c:formatCode>
                <c:ptCount val="64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  <c:pt idx="63">
                  <c:v>48851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20 MARZO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lavoro'!$I$751,'Sicilia foglio di lavoro'!$J$751,'Sicilia foglio di lavoro'!$M$751)</c:f>
              <c:numCache>
                <c:formatCode>General</c:formatCode>
                <c:ptCount val="3"/>
                <c:pt idx="0">
                  <c:v>878</c:v>
                </c:pt>
                <c:pt idx="1">
                  <c:v>60</c:v>
                </c:pt>
                <c:pt idx="2">
                  <c:v>235924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Tavola5!$M$3:$M$857</c:f>
              <c:numCache>
                <c:formatCode>#,#00%</c:formatCode>
                <c:ptCount val="64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  <c:pt idx="63">
                  <c:v>0.20850744166392787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Tavola5!$F$3:$F$857</c:f>
              <c:numCache>
                <c:formatCode>\+0;\-0;0</c:formatCode>
                <c:ptCount val="64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  <c:pt idx="63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Tavola5!$H$3:$H$857</c:f>
              <c:numCache>
                <c:formatCode>\+0;\-0;0</c:formatCode>
                <c:ptCount val="64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  <c:pt idx="63">
                  <c:v>-6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delete val="1"/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Tavola5!$K$3:$K$857</c:f>
              <c:numCache>
                <c:formatCode>\+0;\-0;0</c:formatCode>
                <c:ptCount val="64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  <c:pt idx="63">
                  <c:v>40167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Tavola5!$A$3:$A$857</c:f>
              <c:strCache>
                <c:ptCount val="64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</c:strCache>
            </c:strRef>
          </c:cat>
          <c:val>
            <c:numRef>
              <c:f>Tavola5!$L$3:$L$857</c:f>
              <c:numCache>
                <c:formatCode>\+0;\-0;0</c:formatCode>
                <c:ptCount val="64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  <c:pt idx="63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Tavola1!$A$6:$A$755</c:f>
              <c:numCache>
                <c:formatCode>d/m;@</c:formatCode>
                <c:ptCount val="53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Tavola1!$D$6:$D$755</c:f>
              <c:numCache>
                <c:formatCode>General</c:formatCode>
                <c:ptCount val="539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  <c:pt idx="522">
                  <c:v>817536</c:v>
                </c:pt>
                <c:pt idx="523">
                  <c:v>825196</c:v>
                </c:pt>
                <c:pt idx="524">
                  <c:v>831421</c:v>
                </c:pt>
                <c:pt idx="525">
                  <c:v>837877</c:v>
                </c:pt>
                <c:pt idx="526">
                  <c:v>844533</c:v>
                </c:pt>
                <c:pt idx="527">
                  <c:v>850813</c:v>
                </c:pt>
                <c:pt idx="528">
                  <c:v>856810</c:v>
                </c:pt>
                <c:pt idx="529">
                  <c:v>860138</c:v>
                </c:pt>
                <c:pt idx="530">
                  <c:v>867374</c:v>
                </c:pt>
                <c:pt idx="531">
                  <c:v>874974</c:v>
                </c:pt>
                <c:pt idx="532">
                  <c:v>883689</c:v>
                </c:pt>
                <c:pt idx="533">
                  <c:v>891982</c:v>
                </c:pt>
                <c:pt idx="534">
                  <c:v>899837</c:v>
                </c:pt>
                <c:pt idx="535">
                  <c:v>905770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Tavola1!$A$6:$A$755</c:f>
              <c:numCache>
                <c:formatCode>d/m;@</c:formatCode>
                <c:ptCount val="53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Tavola1!$E$6:$E$755</c:f>
              <c:numCache>
                <c:formatCode>General</c:formatCode>
                <c:ptCount val="539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2">
                  <c:v>223336</c:v>
                </c:pt>
                <c:pt idx="523">
                  <c:v>226472</c:v>
                </c:pt>
                <c:pt idx="524">
                  <c:v>220062</c:v>
                </c:pt>
                <c:pt idx="525">
                  <c:v>222421</c:v>
                </c:pt>
                <c:pt idx="526">
                  <c:v>223672</c:v>
                </c:pt>
                <c:pt idx="527">
                  <c:v>224322</c:v>
                </c:pt>
                <c:pt idx="528">
                  <c:v>228192</c:v>
                </c:pt>
                <c:pt idx="529">
                  <c:v>230102</c:v>
                </c:pt>
                <c:pt idx="530">
                  <c:v>233395</c:v>
                </c:pt>
                <c:pt idx="531">
                  <c:v>227578</c:v>
                </c:pt>
                <c:pt idx="532">
                  <c:v>231815</c:v>
                </c:pt>
                <c:pt idx="533">
                  <c:v>233721</c:v>
                </c:pt>
                <c:pt idx="534">
                  <c:v>233166</c:v>
                </c:pt>
                <c:pt idx="535">
                  <c:v>236862</c:v>
                </c:pt>
                <c:pt idx="537" formatCode="0.0%">
                  <c:v>3.799432057214977E-2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Tavola1!$A$6:$A$756</c:f>
              <c:numCache>
                <c:formatCode>d/m;@</c:formatCode>
                <c:ptCount val="54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Tavola1!$E$6:$E$756</c:f>
              <c:numCache>
                <c:formatCode>General</c:formatCode>
                <c:ptCount val="540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2">
                  <c:v>223336</c:v>
                </c:pt>
                <c:pt idx="523">
                  <c:v>226472</c:v>
                </c:pt>
                <c:pt idx="524">
                  <c:v>220062</c:v>
                </c:pt>
                <c:pt idx="525">
                  <c:v>222421</c:v>
                </c:pt>
                <c:pt idx="526">
                  <c:v>223672</c:v>
                </c:pt>
                <c:pt idx="527">
                  <c:v>224322</c:v>
                </c:pt>
                <c:pt idx="528">
                  <c:v>228192</c:v>
                </c:pt>
                <c:pt idx="529">
                  <c:v>230102</c:v>
                </c:pt>
                <c:pt idx="530">
                  <c:v>233395</c:v>
                </c:pt>
                <c:pt idx="531">
                  <c:v>227578</c:v>
                </c:pt>
                <c:pt idx="532">
                  <c:v>231815</c:v>
                </c:pt>
                <c:pt idx="533">
                  <c:v>233721</c:v>
                </c:pt>
                <c:pt idx="534">
                  <c:v>233166</c:v>
                </c:pt>
                <c:pt idx="535">
                  <c:v>236862</c:v>
                </c:pt>
                <c:pt idx="537" formatCode="0.0%">
                  <c:v>3.799432057214977E-2</c:v>
                </c:pt>
                <c:pt idx="539" formatCode="0.0%">
                  <c:v>13.628334980237154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lavoro'!$AF$2:$AF$753</c:f>
              <c:numCache>
                <c:formatCode>\+0;\-0;0</c:formatCode>
                <c:ptCount val="538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  <c:pt idx="501">
                  <c:v>2683</c:v>
                </c:pt>
                <c:pt idx="502">
                  <c:v>6196</c:v>
                </c:pt>
                <c:pt idx="503">
                  <c:v>6934</c:v>
                </c:pt>
                <c:pt idx="504">
                  <c:v>5493</c:v>
                </c:pt>
                <c:pt idx="505">
                  <c:v>5698</c:v>
                </c:pt>
                <c:pt idx="506">
                  <c:v>5656</c:v>
                </c:pt>
                <c:pt idx="507">
                  <c:v>4603</c:v>
                </c:pt>
                <c:pt idx="508">
                  <c:v>2552</c:v>
                </c:pt>
                <c:pt idx="509">
                  <c:v>5926</c:v>
                </c:pt>
                <c:pt idx="510">
                  <c:v>5428</c:v>
                </c:pt>
                <c:pt idx="511">
                  <c:v>6109</c:v>
                </c:pt>
                <c:pt idx="512">
                  <c:v>4540</c:v>
                </c:pt>
                <c:pt idx="513">
                  <c:v>4353</c:v>
                </c:pt>
                <c:pt idx="514">
                  <c:v>4591</c:v>
                </c:pt>
                <c:pt idx="515">
                  <c:v>1908</c:v>
                </c:pt>
                <c:pt idx="516">
                  <c:v>5273</c:v>
                </c:pt>
                <c:pt idx="517">
                  <c:v>4983</c:v>
                </c:pt>
                <c:pt idx="518">
                  <c:v>5523</c:v>
                </c:pt>
                <c:pt idx="519">
                  <c:v>2702</c:v>
                </c:pt>
                <c:pt idx="520">
                  <c:v>4972</c:v>
                </c:pt>
                <c:pt idx="521">
                  <c:v>4852</c:v>
                </c:pt>
                <c:pt idx="522">
                  <c:v>2952</c:v>
                </c:pt>
                <c:pt idx="523">
                  <c:v>7660</c:v>
                </c:pt>
                <c:pt idx="524">
                  <c:v>6225</c:v>
                </c:pt>
                <c:pt idx="525">
                  <c:v>6456</c:v>
                </c:pt>
                <c:pt idx="526">
                  <c:v>6656</c:v>
                </c:pt>
                <c:pt idx="527">
                  <c:v>6280</c:v>
                </c:pt>
                <c:pt idx="528">
                  <c:v>5997</c:v>
                </c:pt>
                <c:pt idx="529">
                  <c:v>3328</c:v>
                </c:pt>
                <c:pt idx="530">
                  <c:v>7236</c:v>
                </c:pt>
                <c:pt idx="531">
                  <c:v>7600</c:v>
                </c:pt>
                <c:pt idx="532">
                  <c:v>8715</c:v>
                </c:pt>
                <c:pt idx="533">
                  <c:v>8293</c:v>
                </c:pt>
                <c:pt idx="534">
                  <c:v>7855</c:v>
                </c:pt>
                <c:pt idx="535">
                  <c:v>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lavoro'!$E$2:$E$753</c:f>
              <c:numCache>
                <c:formatCode>General</c:formatCode>
                <c:ptCount val="538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  <c:pt idx="522">
                  <c:v>817536</c:v>
                </c:pt>
                <c:pt idx="523">
                  <c:v>825196</c:v>
                </c:pt>
                <c:pt idx="524">
                  <c:v>831421</c:v>
                </c:pt>
                <c:pt idx="525">
                  <c:v>837877</c:v>
                </c:pt>
                <c:pt idx="526">
                  <c:v>844533</c:v>
                </c:pt>
                <c:pt idx="527">
                  <c:v>850813</c:v>
                </c:pt>
                <c:pt idx="528">
                  <c:v>856810</c:v>
                </c:pt>
                <c:pt idx="529">
                  <c:v>860138</c:v>
                </c:pt>
                <c:pt idx="530">
                  <c:v>867374</c:v>
                </c:pt>
                <c:pt idx="531">
                  <c:v>874974</c:v>
                </c:pt>
                <c:pt idx="532">
                  <c:v>883689</c:v>
                </c:pt>
                <c:pt idx="533">
                  <c:v>891982</c:v>
                </c:pt>
                <c:pt idx="534">
                  <c:v>899837</c:v>
                </c:pt>
                <c:pt idx="535">
                  <c:v>905770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lavoro'!$O$2:$O$753</c:f>
              <c:numCache>
                <c:formatCode>General</c:formatCode>
                <c:ptCount val="53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  <c:pt idx="529">
                  <c:v>9743</c:v>
                </c:pt>
                <c:pt idx="530">
                  <c:v>9767</c:v>
                </c:pt>
                <c:pt idx="531">
                  <c:v>9796</c:v>
                </c:pt>
                <c:pt idx="532">
                  <c:v>9814</c:v>
                </c:pt>
                <c:pt idx="533">
                  <c:v>9833</c:v>
                </c:pt>
                <c:pt idx="534">
                  <c:v>9848</c:v>
                </c:pt>
                <c:pt idx="535">
                  <c:v>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lavoro'!$J$2:$J$753</c:f>
              <c:numCache>
                <c:formatCode>General</c:formatCode>
                <c:ptCount val="53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  <c:pt idx="529">
                  <c:v>65</c:v>
                </c:pt>
                <c:pt idx="530">
                  <c:v>59</c:v>
                </c:pt>
                <c:pt idx="531">
                  <c:v>62</c:v>
                </c:pt>
                <c:pt idx="532">
                  <c:v>65</c:v>
                </c:pt>
                <c:pt idx="533">
                  <c:v>60</c:v>
                </c:pt>
                <c:pt idx="534">
                  <c:v>58</c:v>
                </c:pt>
                <c:pt idx="53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lavoro'!$I$2:$I$753</c:f>
              <c:numCache>
                <c:formatCode>General</c:formatCode>
                <c:ptCount val="53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  <c:pt idx="529">
                  <c:v>860</c:v>
                </c:pt>
                <c:pt idx="530">
                  <c:v>882</c:v>
                </c:pt>
                <c:pt idx="531">
                  <c:v>880</c:v>
                </c:pt>
                <c:pt idx="532">
                  <c:v>874</c:v>
                </c:pt>
                <c:pt idx="533">
                  <c:v>858</c:v>
                </c:pt>
                <c:pt idx="534">
                  <c:v>852</c:v>
                </c:pt>
                <c:pt idx="535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lavoro'!$M$2:$M$753</c:f>
              <c:numCache>
                <c:formatCode>General</c:formatCode>
                <c:ptCount val="53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  <c:pt idx="529">
                  <c:v>229177</c:v>
                </c:pt>
                <c:pt idx="530">
                  <c:v>232454</c:v>
                </c:pt>
                <c:pt idx="531">
                  <c:v>226636</c:v>
                </c:pt>
                <c:pt idx="532">
                  <c:v>230876</c:v>
                </c:pt>
                <c:pt idx="533">
                  <c:v>232803</c:v>
                </c:pt>
                <c:pt idx="534">
                  <c:v>232256</c:v>
                </c:pt>
                <c:pt idx="535">
                  <c:v>235924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lavoro'!$N$2:$N$753</c:f>
              <c:numCache>
                <c:formatCode>General</c:formatCode>
                <c:ptCount val="53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  <c:pt idx="529">
                  <c:v>620293</c:v>
                </c:pt>
                <c:pt idx="530">
                  <c:v>624212</c:v>
                </c:pt>
                <c:pt idx="531">
                  <c:v>637600</c:v>
                </c:pt>
                <c:pt idx="532">
                  <c:v>642060</c:v>
                </c:pt>
                <c:pt idx="533">
                  <c:v>648428</c:v>
                </c:pt>
                <c:pt idx="534">
                  <c:v>656823</c:v>
                </c:pt>
                <c:pt idx="535">
                  <c:v>659048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lavoro'!$O$2:$O$753</c:f>
              <c:numCache>
                <c:formatCode>General</c:formatCode>
                <c:ptCount val="538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  <c:pt idx="522">
                  <c:v>9620</c:v>
                </c:pt>
                <c:pt idx="523">
                  <c:v>9655</c:v>
                </c:pt>
                <c:pt idx="524">
                  <c:v>9681</c:v>
                </c:pt>
                <c:pt idx="525">
                  <c:v>9696</c:v>
                </c:pt>
                <c:pt idx="526">
                  <c:v>9721</c:v>
                </c:pt>
                <c:pt idx="527">
                  <c:v>9728</c:v>
                </c:pt>
                <c:pt idx="528">
                  <c:v>9737</c:v>
                </c:pt>
                <c:pt idx="529">
                  <c:v>9743</c:v>
                </c:pt>
                <c:pt idx="530">
                  <c:v>9767</c:v>
                </c:pt>
                <c:pt idx="531">
                  <c:v>9796</c:v>
                </c:pt>
                <c:pt idx="532">
                  <c:v>9814</c:v>
                </c:pt>
                <c:pt idx="533">
                  <c:v>9833</c:v>
                </c:pt>
                <c:pt idx="534">
                  <c:v>9848</c:v>
                </c:pt>
                <c:pt idx="535">
                  <c:v>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lavoro'!$J$2:$J$753</c:f>
              <c:numCache>
                <c:formatCode>General</c:formatCode>
                <c:ptCount val="53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  <c:pt idx="522">
                  <c:v>65</c:v>
                </c:pt>
                <c:pt idx="523">
                  <c:v>63</c:v>
                </c:pt>
                <c:pt idx="524">
                  <c:v>66</c:v>
                </c:pt>
                <c:pt idx="525">
                  <c:v>64</c:v>
                </c:pt>
                <c:pt idx="526">
                  <c:v>65</c:v>
                </c:pt>
                <c:pt idx="527">
                  <c:v>68</c:v>
                </c:pt>
                <c:pt idx="528">
                  <c:v>66</c:v>
                </c:pt>
                <c:pt idx="529">
                  <c:v>65</c:v>
                </c:pt>
                <c:pt idx="530">
                  <c:v>59</c:v>
                </c:pt>
                <c:pt idx="531">
                  <c:v>62</c:v>
                </c:pt>
                <c:pt idx="532">
                  <c:v>65</c:v>
                </c:pt>
                <c:pt idx="533">
                  <c:v>60</c:v>
                </c:pt>
                <c:pt idx="534">
                  <c:v>58</c:v>
                </c:pt>
                <c:pt idx="53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lavoro'!$I$2:$I$753</c:f>
              <c:numCache>
                <c:formatCode>General</c:formatCode>
                <c:ptCount val="538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  <c:pt idx="522">
                  <c:v>922</c:v>
                </c:pt>
                <c:pt idx="523">
                  <c:v>896</c:v>
                </c:pt>
                <c:pt idx="524">
                  <c:v>894</c:v>
                </c:pt>
                <c:pt idx="525">
                  <c:v>869</c:v>
                </c:pt>
                <c:pt idx="526">
                  <c:v>868</c:v>
                </c:pt>
                <c:pt idx="527">
                  <c:v>828</c:v>
                </c:pt>
                <c:pt idx="528">
                  <c:v>829</c:v>
                </c:pt>
                <c:pt idx="529">
                  <c:v>860</c:v>
                </c:pt>
                <c:pt idx="530">
                  <c:v>882</c:v>
                </c:pt>
                <c:pt idx="531">
                  <c:v>880</c:v>
                </c:pt>
                <c:pt idx="532">
                  <c:v>874</c:v>
                </c:pt>
                <c:pt idx="533">
                  <c:v>858</c:v>
                </c:pt>
                <c:pt idx="534">
                  <c:v>852</c:v>
                </c:pt>
                <c:pt idx="535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lavoro'!$M$2:$M$753</c:f>
              <c:numCache>
                <c:formatCode>General</c:formatCode>
                <c:ptCount val="53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  <c:pt idx="529">
                  <c:v>229177</c:v>
                </c:pt>
                <c:pt idx="530">
                  <c:v>232454</c:v>
                </c:pt>
                <c:pt idx="531">
                  <c:v>226636</c:v>
                </c:pt>
                <c:pt idx="532">
                  <c:v>230876</c:v>
                </c:pt>
                <c:pt idx="533">
                  <c:v>232803</c:v>
                </c:pt>
                <c:pt idx="534">
                  <c:v>232256</c:v>
                </c:pt>
                <c:pt idx="535">
                  <c:v>235924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lavoro'!$N$2:$N$753</c:f>
              <c:numCache>
                <c:formatCode>General</c:formatCode>
                <c:ptCount val="538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  <c:pt idx="522">
                  <c:v>584580</c:v>
                </c:pt>
                <c:pt idx="523">
                  <c:v>589069</c:v>
                </c:pt>
                <c:pt idx="524">
                  <c:v>601678</c:v>
                </c:pt>
                <c:pt idx="525">
                  <c:v>605760</c:v>
                </c:pt>
                <c:pt idx="526">
                  <c:v>611140</c:v>
                </c:pt>
                <c:pt idx="527">
                  <c:v>616763</c:v>
                </c:pt>
                <c:pt idx="528">
                  <c:v>618881</c:v>
                </c:pt>
                <c:pt idx="529">
                  <c:v>620293</c:v>
                </c:pt>
                <c:pt idx="530">
                  <c:v>624212</c:v>
                </c:pt>
                <c:pt idx="531">
                  <c:v>637600</c:v>
                </c:pt>
                <c:pt idx="532">
                  <c:v>642060</c:v>
                </c:pt>
                <c:pt idx="533">
                  <c:v>648428</c:v>
                </c:pt>
                <c:pt idx="534">
                  <c:v>656823</c:v>
                </c:pt>
                <c:pt idx="535">
                  <c:v>659048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lavoro'!$A$2:$A$753</c15:sqref>
                        </c15:formulaRef>
                      </c:ext>
                    </c:extLst>
                    <c:numCache>
                      <c:formatCode>d/m;@</c:formatCode>
                      <c:ptCount val="538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  <c:pt idx="501">
                        <c:v>44606</c:v>
                      </c:pt>
                      <c:pt idx="502">
                        <c:v>44607</c:v>
                      </c:pt>
                      <c:pt idx="503">
                        <c:v>44608</c:v>
                      </c:pt>
                      <c:pt idx="504">
                        <c:v>44609</c:v>
                      </c:pt>
                      <c:pt idx="505">
                        <c:v>44610</c:v>
                      </c:pt>
                      <c:pt idx="506">
                        <c:v>44611</c:v>
                      </c:pt>
                      <c:pt idx="507">
                        <c:v>44612</c:v>
                      </c:pt>
                      <c:pt idx="508">
                        <c:v>44613</c:v>
                      </c:pt>
                      <c:pt idx="509">
                        <c:v>44614</c:v>
                      </c:pt>
                      <c:pt idx="510">
                        <c:v>44615</c:v>
                      </c:pt>
                      <c:pt idx="511">
                        <c:v>44616</c:v>
                      </c:pt>
                      <c:pt idx="512">
                        <c:v>44617</c:v>
                      </c:pt>
                      <c:pt idx="513">
                        <c:v>44618</c:v>
                      </c:pt>
                      <c:pt idx="514">
                        <c:v>44619</c:v>
                      </c:pt>
                      <c:pt idx="515">
                        <c:v>44620</c:v>
                      </c:pt>
                      <c:pt idx="516">
                        <c:v>44621</c:v>
                      </c:pt>
                      <c:pt idx="517">
                        <c:v>44622</c:v>
                      </c:pt>
                      <c:pt idx="518">
                        <c:v>44623</c:v>
                      </c:pt>
                      <c:pt idx="519">
                        <c:v>44624</c:v>
                      </c:pt>
                      <c:pt idx="520">
                        <c:v>44625</c:v>
                      </c:pt>
                      <c:pt idx="521">
                        <c:v>44626</c:v>
                      </c:pt>
                      <c:pt idx="522">
                        <c:v>44627</c:v>
                      </c:pt>
                      <c:pt idx="523">
                        <c:v>44628</c:v>
                      </c:pt>
                      <c:pt idx="524">
                        <c:v>44629</c:v>
                      </c:pt>
                      <c:pt idx="525">
                        <c:v>44630</c:v>
                      </c:pt>
                      <c:pt idx="526">
                        <c:v>44631</c:v>
                      </c:pt>
                      <c:pt idx="527">
                        <c:v>44632</c:v>
                      </c:pt>
                      <c:pt idx="528">
                        <c:v>44633</c:v>
                      </c:pt>
                      <c:pt idx="529">
                        <c:v>44634</c:v>
                      </c:pt>
                      <c:pt idx="530">
                        <c:v>44635</c:v>
                      </c:pt>
                      <c:pt idx="531">
                        <c:v>44636</c:v>
                      </c:pt>
                      <c:pt idx="532">
                        <c:v>44637</c:v>
                      </c:pt>
                      <c:pt idx="533">
                        <c:v>44638</c:v>
                      </c:pt>
                      <c:pt idx="534">
                        <c:v>44639</c:v>
                      </c:pt>
                      <c:pt idx="535">
                        <c:v>44640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lavoro'!$H$2:$H$753</c:f>
              <c:numCache>
                <c:formatCode>General</c:formatCode>
                <c:ptCount val="538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  <c:pt idx="522">
                  <c:v>987</c:v>
                </c:pt>
                <c:pt idx="523">
                  <c:v>959</c:v>
                </c:pt>
                <c:pt idx="524">
                  <c:v>960</c:v>
                </c:pt>
                <c:pt idx="525">
                  <c:v>933</c:v>
                </c:pt>
                <c:pt idx="526">
                  <c:v>933</c:v>
                </c:pt>
                <c:pt idx="527">
                  <c:v>896</c:v>
                </c:pt>
                <c:pt idx="528">
                  <c:v>895</c:v>
                </c:pt>
                <c:pt idx="529">
                  <c:v>925</c:v>
                </c:pt>
                <c:pt idx="530">
                  <c:v>941</c:v>
                </c:pt>
                <c:pt idx="531">
                  <c:v>942</c:v>
                </c:pt>
                <c:pt idx="532">
                  <c:v>939</c:v>
                </c:pt>
                <c:pt idx="533">
                  <c:v>918</c:v>
                </c:pt>
                <c:pt idx="534">
                  <c:v>910</c:v>
                </c:pt>
                <c:pt idx="535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lavoro'!$M$2:$M$753</c:f>
              <c:numCache>
                <c:formatCode>General</c:formatCode>
                <c:ptCount val="53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  <c:pt idx="529">
                  <c:v>229177</c:v>
                </c:pt>
                <c:pt idx="530">
                  <c:v>232454</c:v>
                </c:pt>
                <c:pt idx="531">
                  <c:v>226636</c:v>
                </c:pt>
                <c:pt idx="532">
                  <c:v>230876</c:v>
                </c:pt>
                <c:pt idx="533">
                  <c:v>232803</c:v>
                </c:pt>
                <c:pt idx="534">
                  <c:v>232256</c:v>
                </c:pt>
                <c:pt idx="535">
                  <c:v>235924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lavoro'!$H$2:$H$753</c:f>
              <c:numCache>
                <c:formatCode>General</c:formatCode>
                <c:ptCount val="538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  <c:pt idx="522">
                  <c:v>987</c:v>
                </c:pt>
                <c:pt idx="523">
                  <c:v>959</c:v>
                </c:pt>
                <c:pt idx="524">
                  <c:v>960</c:v>
                </c:pt>
                <c:pt idx="525">
                  <c:v>933</c:v>
                </c:pt>
                <c:pt idx="526">
                  <c:v>933</c:v>
                </c:pt>
                <c:pt idx="527">
                  <c:v>896</c:v>
                </c:pt>
                <c:pt idx="528">
                  <c:v>895</c:v>
                </c:pt>
                <c:pt idx="529">
                  <c:v>925</c:v>
                </c:pt>
                <c:pt idx="530">
                  <c:v>941</c:v>
                </c:pt>
                <c:pt idx="531">
                  <c:v>942</c:v>
                </c:pt>
                <c:pt idx="532">
                  <c:v>939</c:v>
                </c:pt>
                <c:pt idx="533">
                  <c:v>918</c:v>
                </c:pt>
                <c:pt idx="534">
                  <c:v>910</c:v>
                </c:pt>
                <c:pt idx="535">
                  <c:v>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lavoro'!$A$2:$A$753</c:f>
              <c:numCache>
                <c:formatCode>d/m;@</c:formatCode>
                <c:ptCount val="53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  <c:pt idx="522">
                  <c:v>44627</c:v>
                </c:pt>
                <c:pt idx="523">
                  <c:v>44628</c:v>
                </c:pt>
                <c:pt idx="524">
                  <c:v>44629</c:v>
                </c:pt>
                <c:pt idx="525">
                  <c:v>44630</c:v>
                </c:pt>
                <c:pt idx="526">
                  <c:v>44631</c:v>
                </c:pt>
                <c:pt idx="527">
                  <c:v>44632</c:v>
                </c:pt>
                <c:pt idx="528">
                  <c:v>44633</c:v>
                </c:pt>
                <c:pt idx="529">
                  <c:v>44634</c:v>
                </c:pt>
                <c:pt idx="530">
                  <c:v>44635</c:v>
                </c:pt>
                <c:pt idx="531">
                  <c:v>44636</c:v>
                </c:pt>
                <c:pt idx="532">
                  <c:v>44637</c:v>
                </c:pt>
                <c:pt idx="533">
                  <c:v>44638</c:v>
                </c:pt>
                <c:pt idx="534">
                  <c:v>44639</c:v>
                </c:pt>
                <c:pt idx="535">
                  <c:v>44640</c:v>
                </c:pt>
              </c:numCache>
            </c:numRef>
          </c:cat>
          <c:val>
            <c:numRef>
              <c:f>'Sicilia foglio di lavoro'!$M$2:$M$753</c:f>
              <c:numCache>
                <c:formatCode>General</c:formatCode>
                <c:ptCount val="538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  <c:pt idx="522">
                  <c:v>222349</c:v>
                </c:pt>
                <c:pt idx="523">
                  <c:v>225513</c:v>
                </c:pt>
                <c:pt idx="524">
                  <c:v>219102</c:v>
                </c:pt>
                <c:pt idx="525">
                  <c:v>221488</c:v>
                </c:pt>
                <c:pt idx="526">
                  <c:v>222739</c:v>
                </c:pt>
                <c:pt idx="527">
                  <c:v>223426</c:v>
                </c:pt>
                <c:pt idx="528">
                  <c:v>227297</c:v>
                </c:pt>
                <c:pt idx="529">
                  <c:v>229177</c:v>
                </c:pt>
                <c:pt idx="530">
                  <c:v>232454</c:v>
                </c:pt>
                <c:pt idx="531">
                  <c:v>226636</c:v>
                </c:pt>
                <c:pt idx="532">
                  <c:v>230876</c:v>
                </c:pt>
                <c:pt idx="533">
                  <c:v>232803</c:v>
                </c:pt>
                <c:pt idx="534">
                  <c:v>232256</c:v>
                </c:pt>
                <c:pt idx="535">
                  <c:v>235924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905.770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236.862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773"/>
  <sheetViews>
    <sheetView showGridLines="0" workbookViewId="0">
      <pane ySplit="2" topLeftCell="A742" activePane="bottomLeft" state="frozen"/>
      <selection activeCell="I584" sqref="I578:I584"/>
      <selection pane="bottomLeft" activeCell="A754" sqref="A754:XFD756"/>
    </sheetView>
  </sheetViews>
  <sheetFormatPr defaultRowHeight="14.6" outlineLevelRow="1"/>
  <cols>
    <col min="2" max="15" width="11.765625" customWidth="1"/>
  </cols>
  <sheetData>
    <row r="1" spans="1:15" ht="25.5" customHeight="1">
      <c r="A1" s="43" t="s">
        <v>18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5" ht="38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>
      <c r="A746" s="4">
        <v>44634</v>
      </c>
      <c r="B746">
        <f>'Sicilia foglio di lavoro'!B745</f>
        <v>11218833</v>
      </c>
      <c r="C746">
        <f>'Sicilia foglio di lavoro'!C745</f>
        <v>5650173</v>
      </c>
      <c r="D746">
        <f>'Sicilia foglio di lavoro'!E745</f>
        <v>860138</v>
      </c>
      <c r="E746">
        <f>'Sicilia foglio di lavoro'!G745</f>
        <v>230102</v>
      </c>
      <c r="F746">
        <f>'Sicilia foglio di lavoro'!H745</f>
        <v>925</v>
      </c>
      <c r="G746">
        <f>'Sicilia foglio di lavoro'!I745</f>
        <v>860</v>
      </c>
      <c r="H746">
        <f>'Sicilia foglio di lavoro'!J745</f>
        <v>65</v>
      </c>
      <c r="I746">
        <f>'Sicilia foglio di lavoro'!K745</f>
        <v>1</v>
      </c>
      <c r="J746">
        <f>'Sicilia foglio di lavoro'!M745</f>
        <v>229177</v>
      </c>
      <c r="K746">
        <f>'Sicilia foglio di lavoro'!N745</f>
        <v>620293</v>
      </c>
      <c r="L746">
        <f>'Sicilia foglio di lavoro'!O745</f>
        <v>9743</v>
      </c>
      <c r="M746" s="2">
        <f t="shared" ref="M746:M752" si="268">G746/E746</f>
        <v>3.7374729467801234E-3</v>
      </c>
      <c r="N746" s="2">
        <f t="shared" ref="N746:N752" si="269">H746/E746</f>
        <v>2.8248342039617212E-4</v>
      </c>
      <c r="O746" s="2">
        <f t="shared" ref="O746:O752" si="270">J746/E746</f>
        <v>0.99598004363282366</v>
      </c>
    </row>
    <row r="747" spans="1:15">
      <c r="A747" s="4">
        <v>44635</v>
      </c>
      <c r="B747">
        <f>'Sicilia foglio di lavoro'!B746</f>
        <v>11249858</v>
      </c>
      <c r="C747">
        <f>'Sicilia foglio di lavoro'!C746</f>
        <v>5680853</v>
      </c>
      <c r="D747">
        <f>'Sicilia foglio di lavoro'!E746</f>
        <v>867374</v>
      </c>
      <c r="E747">
        <f>'Sicilia foglio di lavoro'!G746</f>
        <v>233395</v>
      </c>
      <c r="F747">
        <f>'Sicilia foglio di lavoro'!H746</f>
        <v>941</v>
      </c>
      <c r="G747">
        <f>'Sicilia foglio di lavoro'!I746</f>
        <v>882</v>
      </c>
      <c r="H747">
        <f>'Sicilia foglio di lavoro'!J746</f>
        <v>59</v>
      </c>
      <c r="I747">
        <f>'Sicilia foglio di lavoro'!K746</f>
        <v>2</v>
      </c>
      <c r="J747">
        <f>'Sicilia foglio di lavoro'!M746</f>
        <v>232454</v>
      </c>
      <c r="K747">
        <f>'Sicilia foglio di lavoro'!N746</f>
        <v>624212</v>
      </c>
      <c r="L747">
        <f>'Sicilia foglio di lavoro'!O746</f>
        <v>9767</v>
      </c>
      <c r="M747" s="2">
        <f t="shared" si="268"/>
        <v>3.7790012639516701E-3</v>
      </c>
      <c r="N747" s="2">
        <f t="shared" si="269"/>
        <v>2.5279033398316157E-4</v>
      </c>
      <c r="O747" s="2">
        <f t="shared" si="270"/>
        <v>0.99596820840206512</v>
      </c>
    </row>
    <row r="748" spans="1:15">
      <c r="A748" s="4">
        <v>44636</v>
      </c>
      <c r="B748">
        <f>'Sicilia foglio di lavoro'!B747</f>
        <v>11285405</v>
      </c>
      <c r="C748">
        <f>'Sicilia foglio di lavoro'!C747</f>
        <v>5715978</v>
      </c>
      <c r="D748">
        <f>'Sicilia foglio di lavoro'!E747</f>
        <v>874974</v>
      </c>
      <c r="E748">
        <f>'Sicilia foglio di lavoro'!G747</f>
        <v>227578</v>
      </c>
      <c r="F748">
        <f>'Sicilia foglio di lavoro'!H747</f>
        <v>942</v>
      </c>
      <c r="G748">
        <f>'Sicilia foglio di lavoro'!I747</f>
        <v>880</v>
      </c>
      <c r="H748">
        <f>'Sicilia foglio di lavoro'!J747</f>
        <v>62</v>
      </c>
      <c r="I748">
        <f>'Sicilia foglio di lavoro'!K747</f>
        <v>5</v>
      </c>
      <c r="J748">
        <f>'Sicilia foglio di lavoro'!M747</f>
        <v>226636</v>
      </c>
      <c r="K748">
        <f>'Sicilia foglio di lavoro'!N747</f>
        <v>637600</v>
      </c>
      <c r="L748">
        <f>'Sicilia foglio di lavoro'!O747</f>
        <v>9796</v>
      </c>
      <c r="M748" s="2">
        <f t="shared" si="268"/>
        <v>3.8668061060383695E-3</v>
      </c>
      <c r="N748" s="2">
        <f t="shared" si="269"/>
        <v>2.7243406656179422E-4</v>
      </c>
      <c r="O748" s="2">
        <f t="shared" si="270"/>
        <v>0.99586075982739986</v>
      </c>
    </row>
    <row r="749" spans="1:15">
      <c r="A749" s="4">
        <v>44637</v>
      </c>
      <c r="B749">
        <f>'Sicilia foglio di lavoro'!B748</f>
        <v>11326159</v>
      </c>
      <c r="C749">
        <f>'Sicilia foglio di lavoro'!C748</f>
        <v>5756190</v>
      </c>
      <c r="D749">
        <f>'Sicilia foglio di lavoro'!E748</f>
        <v>883689</v>
      </c>
      <c r="E749">
        <f>'Sicilia foglio di lavoro'!G748</f>
        <v>231815</v>
      </c>
      <c r="F749">
        <f>'Sicilia foglio di lavoro'!H748</f>
        <v>939</v>
      </c>
      <c r="G749">
        <f>'Sicilia foglio di lavoro'!I748</f>
        <v>874</v>
      </c>
      <c r="H749">
        <f>'Sicilia foglio di lavoro'!J748</f>
        <v>65</v>
      </c>
      <c r="I749">
        <f>'Sicilia foglio di lavoro'!K748</f>
        <v>7</v>
      </c>
      <c r="J749">
        <f>'Sicilia foglio di lavoro'!M748</f>
        <v>230876</v>
      </c>
      <c r="K749">
        <f>'Sicilia foglio di lavoro'!N748</f>
        <v>642060</v>
      </c>
      <c r="L749">
        <f>'Sicilia foglio di lavoro'!O748</f>
        <v>9814</v>
      </c>
      <c r="M749" s="2">
        <f t="shared" si="268"/>
        <v>3.7702478269309577E-3</v>
      </c>
      <c r="N749" s="2">
        <f t="shared" si="269"/>
        <v>2.8039600543536871E-4</v>
      </c>
      <c r="O749" s="2">
        <f t="shared" si="270"/>
        <v>0.99594935616763369</v>
      </c>
    </row>
    <row r="750" spans="1:15">
      <c r="A750" s="4">
        <v>44638</v>
      </c>
      <c r="B750">
        <f>'Sicilia foglio di lavoro'!B749</f>
        <v>11364973</v>
      </c>
      <c r="C750">
        <f>'Sicilia foglio di lavoro'!C749</f>
        <v>5794558</v>
      </c>
      <c r="D750">
        <f>'Sicilia foglio di lavoro'!E749</f>
        <v>891982</v>
      </c>
      <c r="E750">
        <f>'Sicilia foglio di lavoro'!G749</f>
        <v>233721</v>
      </c>
      <c r="F750">
        <f>'Sicilia foglio di lavoro'!H749</f>
        <v>918</v>
      </c>
      <c r="G750">
        <f>'Sicilia foglio di lavoro'!I749</f>
        <v>858</v>
      </c>
      <c r="H750">
        <f>'Sicilia foglio di lavoro'!J749</f>
        <v>60</v>
      </c>
      <c r="I750">
        <f>'Sicilia foglio di lavoro'!K749</f>
        <v>3</v>
      </c>
      <c r="J750">
        <f>'Sicilia foglio di lavoro'!M749</f>
        <v>232803</v>
      </c>
      <c r="K750">
        <f>'Sicilia foglio di lavoro'!N749</f>
        <v>648428</v>
      </c>
      <c r="L750">
        <f>'Sicilia foglio di lavoro'!O749</f>
        <v>9833</v>
      </c>
      <c r="M750" s="2">
        <f t="shared" si="268"/>
        <v>3.6710436802854687E-3</v>
      </c>
      <c r="N750" s="2">
        <f t="shared" si="269"/>
        <v>2.5671634127870412E-4</v>
      </c>
      <c r="O750" s="2">
        <f t="shared" si="270"/>
        <v>0.99607223997843586</v>
      </c>
    </row>
    <row r="751" spans="1:15">
      <c r="A751" s="4">
        <v>44639</v>
      </c>
      <c r="B751">
        <f>'Sicilia foglio di lavoro'!B750</f>
        <v>11405138</v>
      </c>
      <c r="C751">
        <f>'Sicilia foglio di lavoro'!C750</f>
        <v>5834218</v>
      </c>
      <c r="D751">
        <f>'Sicilia foglio di lavoro'!E750</f>
        <v>899837</v>
      </c>
      <c r="E751">
        <f>'Sicilia foglio di lavoro'!G750</f>
        <v>233166</v>
      </c>
      <c r="F751">
        <f>'Sicilia foglio di lavoro'!H750</f>
        <v>910</v>
      </c>
      <c r="G751">
        <f>'Sicilia foglio di lavoro'!I750</f>
        <v>852</v>
      </c>
      <c r="H751">
        <f>'Sicilia foglio di lavoro'!J750</f>
        <v>58</v>
      </c>
      <c r="I751">
        <f>'Sicilia foglio di lavoro'!K750</f>
        <v>5</v>
      </c>
      <c r="J751">
        <f>'Sicilia foglio di lavoro'!M750</f>
        <v>232256</v>
      </c>
      <c r="K751">
        <f>'Sicilia foglio di lavoro'!N750</f>
        <v>656823</v>
      </c>
      <c r="L751">
        <f>'Sicilia foglio di lavoro'!O750</f>
        <v>9848</v>
      </c>
      <c r="M751" s="2">
        <f t="shared" si="268"/>
        <v>3.6540490466019917E-3</v>
      </c>
      <c r="N751" s="2">
        <f t="shared" si="269"/>
        <v>2.4874981772642665E-4</v>
      </c>
      <c r="O751" s="2">
        <f t="shared" si="270"/>
        <v>0.99609720113567157</v>
      </c>
    </row>
    <row r="752" spans="1:15">
      <c r="A752" s="4">
        <v>44640</v>
      </c>
      <c r="B752">
        <f>'Sicilia foglio di lavoro'!B751</f>
        <v>11435675</v>
      </c>
      <c r="C752">
        <f>'Sicilia foglio di lavoro'!C751</f>
        <v>5864457</v>
      </c>
      <c r="D752">
        <f>'Sicilia foglio di lavoro'!E751</f>
        <v>905770</v>
      </c>
      <c r="E752">
        <f>'Sicilia foglio di lavoro'!G751</f>
        <v>236862</v>
      </c>
      <c r="F752">
        <f>'Sicilia foglio di lavoro'!H751</f>
        <v>938</v>
      </c>
      <c r="G752">
        <f>'Sicilia foglio di lavoro'!I751</f>
        <v>878</v>
      </c>
      <c r="H752">
        <f>'Sicilia foglio di lavoro'!J751</f>
        <v>60</v>
      </c>
      <c r="I752">
        <f>'Sicilia foglio di lavoro'!K751</f>
        <v>4</v>
      </c>
      <c r="J752">
        <f>'Sicilia foglio di lavoro'!M751</f>
        <v>235924</v>
      </c>
      <c r="K752">
        <f>'Sicilia foglio di lavoro'!N751</f>
        <v>659048</v>
      </c>
      <c r="L752">
        <f>'Sicilia foglio di lavoro'!O751</f>
        <v>9860</v>
      </c>
      <c r="M752" s="2">
        <f t="shared" si="268"/>
        <v>3.7067997399329567E-3</v>
      </c>
      <c r="N752" s="2">
        <f t="shared" si="269"/>
        <v>2.533120551207032E-4</v>
      </c>
      <c r="O752" s="2">
        <f t="shared" si="270"/>
        <v>0.99603988820494638</v>
      </c>
    </row>
    <row r="753" spans="1:15" s="44" customFormat="1">
      <c r="A753" s="47"/>
      <c r="M753" s="45"/>
      <c r="N753" s="45"/>
      <c r="O753" s="45"/>
    </row>
    <row r="754" spans="1:15" s="39" customFormat="1">
      <c r="A754" s="42"/>
      <c r="E754" s="40">
        <f>(E752-E745)/E745</f>
        <v>3.799432057214977E-2</v>
      </c>
      <c r="F754" s="40">
        <f t="shared" ref="F754:H754" si="271">(F752-F745)/F745</f>
        <v>4.8044692737430165E-2</v>
      </c>
      <c r="G754" s="40">
        <f t="shared" si="271"/>
        <v>5.9107358262967431E-2</v>
      </c>
      <c r="H754" s="40">
        <f t="shared" si="271"/>
        <v>-9.0909090909090912E-2</v>
      </c>
      <c r="O754" s="40"/>
    </row>
    <row r="755" spans="1:15" s="39" customFormat="1">
      <c r="A755" s="42"/>
      <c r="M755" s="40"/>
      <c r="N755" s="40"/>
      <c r="O755" s="40"/>
    </row>
    <row r="756" spans="1:15" s="39" customFormat="1">
      <c r="A756" s="42"/>
      <c r="E756" s="40">
        <f>(E752-E388)/E388</f>
        <v>13.628334980237154</v>
      </c>
      <c r="F756" s="40">
        <f t="shared" ref="F756:H756" si="272">(F752-F388)/F388</f>
        <v>7.0776255707762553E-2</v>
      </c>
      <c r="G756" s="40">
        <f t="shared" si="272"/>
        <v>0.16910785619174434</v>
      </c>
      <c r="H756" s="40">
        <f t="shared" si="272"/>
        <v>-0.52</v>
      </c>
      <c r="M756" s="40">
        <f>M388</f>
        <v>4.6380928853754944E-2</v>
      </c>
      <c r="N756" s="40">
        <f>N388</f>
        <v>7.7198616600790511E-3</v>
      </c>
      <c r="O756" s="40"/>
    </row>
    <row r="757" spans="1:15" s="44" customFormat="1">
      <c r="A757" s="47"/>
      <c r="M757" s="45"/>
      <c r="N757" s="45"/>
      <c r="O757" s="45"/>
    </row>
    <row r="758" spans="1:15" s="44" customFormat="1" ht="15" customHeight="1">
      <c r="A758" s="47"/>
      <c r="M758" s="45"/>
      <c r="N758" s="45"/>
      <c r="O758" s="45"/>
    </row>
    <row r="759" spans="1:15" s="44" customFormat="1">
      <c r="A759" s="48"/>
      <c r="M759" s="49"/>
    </row>
    <row r="760" spans="1:15" s="44" customFormat="1">
      <c r="A760" s="48"/>
      <c r="M760" s="49"/>
    </row>
    <row r="761" spans="1:15" s="44" customFormat="1">
      <c r="A761" s="48"/>
      <c r="M761" s="49"/>
    </row>
    <row r="762" spans="1:15" s="44" customFormat="1">
      <c r="A762" s="48"/>
      <c r="M762" s="49"/>
    </row>
    <row r="763" spans="1:15" s="44" customFormat="1">
      <c r="A763" s="48"/>
      <c r="M763" s="49"/>
    </row>
    <row r="764" spans="1:15" s="44" customFormat="1">
      <c r="A764" s="48"/>
      <c r="M764" s="49"/>
    </row>
    <row r="765" spans="1:15">
      <c r="A765" s="16"/>
      <c r="M765" s="17"/>
    </row>
    <row r="766" spans="1:15">
      <c r="A766" s="16"/>
      <c r="M766" s="17"/>
    </row>
    <row r="767" spans="1:15">
      <c r="A767" s="16"/>
      <c r="M767" s="17"/>
    </row>
    <row r="768" spans="1:15">
      <c r="A768" s="16"/>
      <c r="M768" s="17"/>
    </row>
    <row r="769" spans="1:13">
      <c r="A769" s="16"/>
      <c r="M769" s="17"/>
    </row>
    <row r="770" spans="1:13">
      <c r="A770" s="16"/>
      <c r="M770" s="17"/>
    </row>
    <row r="771" spans="1:13">
      <c r="A771" s="16"/>
      <c r="M771" s="17"/>
    </row>
    <row r="772" spans="1:13">
      <c r="A772" s="16"/>
      <c r="M772" s="17"/>
    </row>
    <row r="773" spans="1:13">
      <c r="A773" s="16"/>
      <c r="M773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52"/>
  <sheetViews>
    <sheetView showGridLines="0" workbookViewId="0">
      <pane ySplit="2" topLeftCell="A733" activePane="bottomLeft" state="frozen"/>
      <selection activeCell="A619" sqref="A619:O626"/>
      <selection pane="bottomLeft" activeCell="A668" sqref="A668:K752"/>
    </sheetView>
  </sheetViews>
  <sheetFormatPr defaultRowHeight="14.6" outlineLevelRow="1"/>
  <cols>
    <col min="2" max="11" width="10.69140625" customWidth="1"/>
  </cols>
  <sheetData>
    <row r="1" spans="1:11" ht="25.5" customHeight="1">
      <c r="A1" s="43" t="s">
        <v>20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  <row r="746" spans="1:11">
      <c r="A746" s="4">
        <v>44634</v>
      </c>
      <c r="B746" s="3">
        <f>Tavola1!B746-Tavola1!B745</f>
        <v>17447</v>
      </c>
      <c r="C746" s="3">
        <f>Tavola1!C746-Tavola1!C745</f>
        <v>17263</v>
      </c>
      <c r="D746" s="3">
        <f>Tavola1!D746-Tavola1!D745</f>
        <v>3328</v>
      </c>
      <c r="E746" s="3">
        <f>Tavola1!E746-Tavola1!E745</f>
        <v>1910</v>
      </c>
      <c r="F746" s="3">
        <f>Tavola1!F746-Tavola1!F745</f>
        <v>30</v>
      </c>
      <c r="G746" s="3">
        <f>Tavola1!G746-Tavola1!G745</f>
        <v>31</v>
      </c>
      <c r="H746" s="3">
        <f>Tavola1!H746-Tavola1!H745</f>
        <v>-1</v>
      </c>
      <c r="I746" s="3">
        <f>Tavola1!J746-Tavola1!J745</f>
        <v>1880</v>
      </c>
      <c r="J746" s="3">
        <f>Tavola1!K746-Tavola1!K745</f>
        <v>1412</v>
      </c>
      <c r="K746" s="3">
        <f>Tavola1!L746-Tavola1!L745</f>
        <v>6</v>
      </c>
    </row>
    <row r="747" spans="1:11">
      <c r="A747" s="4">
        <v>44635</v>
      </c>
      <c r="B747" s="3">
        <f>Tavola1!B747-Tavola1!B746</f>
        <v>31025</v>
      </c>
      <c r="C747" s="3">
        <f>Tavola1!C747-Tavola1!C746</f>
        <v>30680</v>
      </c>
      <c r="D747" s="3">
        <f>Tavola1!D747-Tavola1!D746</f>
        <v>7236</v>
      </c>
      <c r="E747" s="3">
        <f>Tavola1!E747-Tavola1!E746</f>
        <v>3293</v>
      </c>
      <c r="F747" s="3">
        <f>Tavola1!F747-Tavola1!F746</f>
        <v>16</v>
      </c>
      <c r="G747" s="3">
        <f>Tavola1!G747-Tavola1!G746</f>
        <v>22</v>
      </c>
      <c r="H747" s="3">
        <f>Tavola1!H747-Tavola1!H746</f>
        <v>-6</v>
      </c>
      <c r="I747" s="3">
        <f>Tavola1!J747-Tavola1!J746</f>
        <v>3277</v>
      </c>
      <c r="J747" s="3">
        <f>Tavola1!K747-Tavola1!K746</f>
        <v>3919</v>
      </c>
      <c r="K747" s="3">
        <f>Tavola1!L747-Tavola1!L746</f>
        <v>24</v>
      </c>
    </row>
    <row r="748" spans="1:11">
      <c r="A748" s="4">
        <v>44636</v>
      </c>
      <c r="B748" s="3">
        <f>Tavola1!B748-Tavola1!B747</f>
        <v>35547</v>
      </c>
      <c r="C748" s="3">
        <f>Tavola1!C748-Tavola1!C747</f>
        <v>35125</v>
      </c>
      <c r="D748" s="3">
        <f>Tavola1!D748-Tavola1!D747</f>
        <v>7600</v>
      </c>
      <c r="E748" s="3">
        <f>Tavola1!E748-Tavola1!E747</f>
        <v>-5817</v>
      </c>
      <c r="F748" s="3">
        <f>Tavola1!F748-Tavola1!F747</f>
        <v>1</v>
      </c>
      <c r="G748" s="3">
        <f>Tavola1!G748-Tavola1!G747</f>
        <v>-2</v>
      </c>
      <c r="H748" s="3">
        <f>Tavola1!H748-Tavola1!H747</f>
        <v>3</v>
      </c>
      <c r="I748" s="3">
        <f>Tavola1!J748-Tavola1!J747</f>
        <v>-5818</v>
      </c>
      <c r="J748" s="3">
        <f>Tavola1!K748-Tavola1!K747</f>
        <v>13388</v>
      </c>
      <c r="K748" s="3">
        <f>Tavola1!L748-Tavola1!L747</f>
        <v>29</v>
      </c>
    </row>
    <row r="749" spans="1:11">
      <c r="A749" s="4">
        <v>44637</v>
      </c>
      <c r="B749" s="3">
        <f>Tavola1!B749-Tavola1!B748</f>
        <v>40754</v>
      </c>
      <c r="C749" s="3">
        <f>Tavola1!C749-Tavola1!C748</f>
        <v>40212</v>
      </c>
      <c r="D749" s="3">
        <f>Tavola1!D749-Tavola1!D748</f>
        <v>8715</v>
      </c>
      <c r="E749" s="3">
        <f>Tavola1!E749-Tavola1!E748</f>
        <v>4237</v>
      </c>
      <c r="F749" s="3">
        <f>Tavola1!F749-Tavola1!F748</f>
        <v>-3</v>
      </c>
      <c r="G749" s="3">
        <f>Tavola1!G749-Tavola1!G748</f>
        <v>-6</v>
      </c>
      <c r="H749" s="3">
        <f>Tavola1!H749-Tavola1!H748</f>
        <v>3</v>
      </c>
      <c r="I749" s="3">
        <f>Tavola1!J749-Tavola1!J748</f>
        <v>4240</v>
      </c>
      <c r="J749" s="3">
        <f>Tavola1!K749-Tavola1!K748</f>
        <v>4460</v>
      </c>
      <c r="K749" s="3">
        <f>Tavola1!L749-Tavola1!L748</f>
        <v>18</v>
      </c>
    </row>
    <row r="750" spans="1:11">
      <c r="A750" s="4">
        <v>44638</v>
      </c>
      <c r="B750" s="3">
        <f>Tavola1!B750-Tavola1!B749</f>
        <v>38814</v>
      </c>
      <c r="C750" s="3">
        <f>Tavola1!C750-Tavola1!C749</f>
        <v>38368</v>
      </c>
      <c r="D750" s="3">
        <f>Tavola1!D750-Tavola1!D749</f>
        <v>8293</v>
      </c>
      <c r="E750" s="3">
        <f>Tavola1!E750-Tavola1!E749</f>
        <v>1906</v>
      </c>
      <c r="F750" s="3">
        <f>Tavola1!F750-Tavola1!F749</f>
        <v>-21</v>
      </c>
      <c r="G750" s="3">
        <f>Tavola1!G750-Tavola1!G749</f>
        <v>-16</v>
      </c>
      <c r="H750" s="3">
        <f>Tavola1!H750-Tavola1!H749</f>
        <v>-5</v>
      </c>
      <c r="I750" s="3">
        <f>Tavola1!J750-Tavola1!J749</f>
        <v>1927</v>
      </c>
      <c r="J750" s="3">
        <f>Tavola1!K750-Tavola1!K749</f>
        <v>6368</v>
      </c>
      <c r="K750" s="3">
        <f>Tavola1!L750-Tavola1!L749</f>
        <v>19</v>
      </c>
    </row>
    <row r="751" spans="1:11">
      <c r="A751" s="4">
        <v>44639</v>
      </c>
      <c r="B751" s="3">
        <f>Tavola1!B751-Tavola1!B750</f>
        <v>40165</v>
      </c>
      <c r="C751" s="3">
        <f>Tavola1!C751-Tavola1!C750</f>
        <v>39660</v>
      </c>
      <c r="D751" s="3">
        <f>Tavola1!D751-Tavola1!D750</f>
        <v>7855</v>
      </c>
      <c r="E751" s="3">
        <f>Tavola1!E751-Tavola1!E750</f>
        <v>-555</v>
      </c>
      <c r="F751" s="3">
        <f>Tavola1!F751-Tavola1!F750</f>
        <v>-8</v>
      </c>
      <c r="G751" s="3">
        <f>Tavola1!G751-Tavola1!G750</f>
        <v>-6</v>
      </c>
      <c r="H751" s="3">
        <f>Tavola1!H751-Tavola1!H750</f>
        <v>-2</v>
      </c>
      <c r="I751" s="3">
        <f>Tavola1!J751-Tavola1!J750</f>
        <v>-547</v>
      </c>
      <c r="J751" s="3">
        <f>Tavola1!K751-Tavola1!K750</f>
        <v>8395</v>
      </c>
      <c r="K751" s="3">
        <f>Tavola1!L751-Tavola1!L750</f>
        <v>15</v>
      </c>
    </row>
    <row r="752" spans="1:11">
      <c r="A752" s="4">
        <v>44640</v>
      </c>
      <c r="B752" s="3">
        <f>Tavola1!B752-Tavola1!B751</f>
        <v>30537</v>
      </c>
      <c r="C752" s="3">
        <f>Tavola1!C752-Tavola1!C751</f>
        <v>30239</v>
      </c>
      <c r="D752" s="3">
        <f>Tavola1!D752-Tavola1!D751</f>
        <v>5933</v>
      </c>
      <c r="E752" s="3">
        <f>Tavola1!E752-Tavola1!E751</f>
        <v>3696</v>
      </c>
      <c r="F752" s="3">
        <f>Tavola1!F752-Tavola1!F751</f>
        <v>28</v>
      </c>
      <c r="G752" s="3">
        <f>Tavola1!G752-Tavola1!G751</f>
        <v>26</v>
      </c>
      <c r="H752" s="3">
        <f>Tavola1!H752-Tavola1!H751</f>
        <v>2</v>
      </c>
      <c r="I752" s="3">
        <f>Tavola1!J752-Tavola1!J751</f>
        <v>3668</v>
      </c>
      <c r="J752" s="3">
        <f>Tavola1!K752-Tavola1!K751</f>
        <v>2225</v>
      </c>
      <c r="K752" s="3">
        <f>Tavola1!L752-Tavola1!L751</f>
        <v>12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52"/>
  <sheetViews>
    <sheetView showGridLines="0" workbookViewId="0">
      <pane ySplit="15" topLeftCell="A729" activePane="bottomLeft" state="frozen"/>
      <selection pane="bottomLeft" activeCell="A486" sqref="A486:K752"/>
    </sheetView>
  </sheetViews>
  <sheetFormatPr defaultRowHeight="14.6" outlineLevelRow="1"/>
  <cols>
    <col min="2" max="11" width="10.69140625" customWidth="1"/>
  </cols>
  <sheetData>
    <row r="1" spans="1:11" ht="25.5" customHeight="1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  <row r="746" spans="1:11">
      <c r="A746" s="4">
        <v>44634</v>
      </c>
      <c r="B746" s="13">
        <f>(Tavola1!B746-Tavola1!B745)/Tavola1!B745</f>
        <v>1.5575751072233383E-3</v>
      </c>
      <c r="C746" s="13">
        <f>(Tavola1!C746-Tavola1!C745)/Tavola1!C745</f>
        <v>3.0646681732887618E-3</v>
      </c>
      <c r="D746" s="13">
        <f>(Tavola1!D746-Tavola1!D745)/Tavola1!D745</f>
        <v>3.8841750212999381E-3</v>
      </c>
      <c r="E746" s="13">
        <f>(Tavola1!E746-Tavola1!E745)/Tavola1!E745</f>
        <v>8.3701444397700185E-3</v>
      </c>
      <c r="F746" s="13">
        <f>(Tavola1!F746-Tavola1!F745)/Tavola1!F745</f>
        <v>3.3519553072625698E-2</v>
      </c>
      <c r="G746" s="13">
        <f>(Tavola1!G746-Tavola1!G745)/Tavola1!G745</f>
        <v>3.739445114595899E-2</v>
      </c>
      <c r="H746" s="13">
        <f>(Tavola1!H746-Tavola1!H745)/Tavola1!H745</f>
        <v>-1.5151515151515152E-2</v>
      </c>
      <c r="I746" s="13">
        <f>(Tavola1!J746-Tavola1!J745)/Tavola1!J745</f>
        <v>8.2711166447423413E-3</v>
      </c>
      <c r="J746" s="13">
        <f>(Tavola1!K746-Tavola1!K745)/Tavola1!K745</f>
        <v>2.2815371614252175E-3</v>
      </c>
      <c r="K746" s="13">
        <f>(Tavola1!L746-Tavola1!L745)/Tavola1!L745</f>
        <v>6.1620622368285924E-4</v>
      </c>
    </row>
    <row r="747" spans="1:11">
      <c r="A747" s="4">
        <v>44635</v>
      </c>
      <c r="B747" s="13">
        <f>(Tavola1!B747-Tavola1!B746)/Tavola1!B746</f>
        <v>2.7654391504000459E-3</v>
      </c>
      <c r="C747" s="13">
        <f>(Tavola1!C747-Tavola1!C746)/Tavola1!C746</f>
        <v>5.4299222342395533E-3</v>
      </c>
      <c r="D747" s="13">
        <f>(Tavola1!D747-Tavola1!D746)/Tavola1!D746</f>
        <v>8.4126035589637948E-3</v>
      </c>
      <c r="E747" s="13">
        <f>(Tavola1!E747-Tavola1!E746)/Tavola1!E746</f>
        <v>1.4311044667147613E-2</v>
      </c>
      <c r="F747" s="13">
        <f>(Tavola1!F747-Tavola1!F746)/Tavola1!F746</f>
        <v>1.7297297297297298E-2</v>
      </c>
      <c r="G747" s="13">
        <f>(Tavola1!G747-Tavola1!G746)/Tavola1!G746</f>
        <v>2.5581395348837209E-2</v>
      </c>
      <c r="H747" s="13">
        <f>(Tavola1!H747-Tavola1!H746)/Tavola1!H746</f>
        <v>-9.2307692307692313E-2</v>
      </c>
      <c r="I747" s="13">
        <f>(Tavola1!J747-Tavola1!J746)/Tavola1!J746</f>
        <v>1.4298991609105626E-2</v>
      </c>
      <c r="J747" s="13">
        <f>(Tavola1!K747-Tavola1!K746)/Tavola1!K746</f>
        <v>6.3179819859324549E-3</v>
      </c>
      <c r="K747" s="13">
        <f>(Tavola1!L747-Tavola1!L746)/Tavola1!L746</f>
        <v>2.4633069896335832E-3</v>
      </c>
    </row>
    <row r="748" spans="1:11">
      <c r="A748" s="4">
        <v>44636</v>
      </c>
      <c r="B748" s="13">
        <f>(Tavola1!B748-Tavola1!B747)/Tavola1!B747</f>
        <v>3.1597732166930462E-3</v>
      </c>
      <c r="C748" s="13">
        <f>(Tavola1!C748-Tavola1!C747)/Tavola1!C747</f>
        <v>6.1830503271251697E-3</v>
      </c>
      <c r="D748" s="13">
        <f>(Tavola1!D748-Tavola1!D747)/Tavola1!D747</f>
        <v>8.7620795642940653E-3</v>
      </c>
      <c r="E748" s="13">
        <f>(Tavola1!E748-Tavola1!E747)/Tavola1!E747</f>
        <v>-2.4923413097966966E-2</v>
      </c>
      <c r="F748" s="13">
        <f>(Tavola1!F748-Tavola1!F747)/Tavola1!F747</f>
        <v>1.0626992561105207E-3</v>
      </c>
      <c r="G748" s="13">
        <f>(Tavola1!G748-Tavola1!G747)/Tavola1!G747</f>
        <v>-2.2675736961451248E-3</v>
      </c>
      <c r="H748" s="13">
        <f>(Tavola1!H748-Tavola1!H747)/Tavola1!H747</f>
        <v>5.0847457627118647E-2</v>
      </c>
      <c r="I748" s="13">
        <f>(Tavola1!J748-Tavola1!J747)/Tavola1!J747</f>
        <v>-2.5028607810577575E-2</v>
      </c>
      <c r="J748" s="13">
        <f>(Tavola1!K748-Tavola1!K747)/Tavola1!K747</f>
        <v>2.1447841438485642E-2</v>
      </c>
      <c r="K748" s="13">
        <f>(Tavola1!L748-Tavola1!L747)/Tavola1!L747</f>
        <v>2.9691819391829632E-3</v>
      </c>
    </row>
    <row r="749" spans="1:11">
      <c r="A749" s="4">
        <v>44637</v>
      </c>
      <c r="B749" s="13">
        <f>(Tavola1!B749-Tavola1!B748)/Tavola1!B748</f>
        <v>3.6112128895684293E-3</v>
      </c>
      <c r="C749" s="13">
        <f>(Tavola1!C749-Tavola1!C748)/Tavola1!C748</f>
        <v>7.0350165798398808E-3</v>
      </c>
      <c r="D749" s="13">
        <f>(Tavola1!D749-Tavola1!D748)/Tavola1!D748</f>
        <v>9.9602959630800455E-3</v>
      </c>
      <c r="E749" s="13">
        <f>(Tavola1!E749-Tavola1!E748)/Tavola1!E748</f>
        <v>1.8617792581005193E-2</v>
      </c>
      <c r="F749" s="13">
        <f>(Tavola1!F749-Tavola1!F748)/Tavola1!F748</f>
        <v>-3.1847133757961785E-3</v>
      </c>
      <c r="G749" s="13">
        <f>(Tavola1!G749-Tavola1!G748)/Tavola1!G748</f>
        <v>-6.8181818181818179E-3</v>
      </c>
      <c r="H749" s="13">
        <f>(Tavola1!H749-Tavola1!H748)/Tavola1!H748</f>
        <v>4.8387096774193547E-2</v>
      </c>
      <c r="I749" s="13">
        <f>(Tavola1!J749-Tavola1!J748)/Tavola1!J748</f>
        <v>1.8708413491237051E-2</v>
      </c>
      <c r="J749" s="13">
        <f>(Tavola1!K749-Tavola1!K748)/Tavola1!K748</f>
        <v>6.9949811794228359E-3</v>
      </c>
      <c r="K749" s="13">
        <f>(Tavola1!L749-Tavola1!L748)/Tavola1!L748</f>
        <v>1.8374846876276032E-3</v>
      </c>
    </row>
    <row r="750" spans="1:11">
      <c r="A750" s="4">
        <v>44638</v>
      </c>
      <c r="B750" s="13">
        <f>(Tavola1!B750-Tavola1!B749)/Tavola1!B749</f>
        <v>3.4269340559319361E-3</v>
      </c>
      <c r="C750" s="13">
        <f>(Tavola1!C750-Tavola1!C749)/Tavola1!C749</f>
        <v>6.6655200749106613E-3</v>
      </c>
      <c r="D750" s="13">
        <f>(Tavola1!D750-Tavola1!D749)/Tavola1!D749</f>
        <v>9.3845232881703856E-3</v>
      </c>
      <c r="E750" s="13">
        <f>(Tavola1!E750-Tavola1!E749)/Tavola1!E749</f>
        <v>8.2220736363048125E-3</v>
      </c>
      <c r="F750" s="13">
        <f>(Tavola1!F750-Tavola1!F749)/Tavola1!F749</f>
        <v>-2.2364217252396165E-2</v>
      </c>
      <c r="G750" s="13">
        <f>(Tavola1!G750-Tavola1!G749)/Tavola1!G749</f>
        <v>-1.8306636155606407E-2</v>
      </c>
      <c r="H750" s="13">
        <f>(Tavola1!H750-Tavola1!H749)/Tavola1!H749</f>
        <v>-7.6923076923076927E-2</v>
      </c>
      <c r="I750" s="13">
        <f>(Tavola1!J750-Tavola1!J749)/Tavola1!J749</f>
        <v>8.3464716990938864E-3</v>
      </c>
      <c r="J750" s="13">
        <f>(Tavola1!K750-Tavola1!K749)/Tavola1!K749</f>
        <v>9.9180761922561759E-3</v>
      </c>
      <c r="K750" s="13">
        <f>(Tavola1!L750-Tavola1!L749)/Tavola1!L749</f>
        <v>1.9360097819441614E-3</v>
      </c>
    </row>
    <row r="751" spans="1:11">
      <c r="A751" s="4">
        <v>44639</v>
      </c>
      <c r="B751" s="13">
        <f>(Tavola1!B751-Tavola1!B750)/Tavola1!B750</f>
        <v>3.5341043045152855E-3</v>
      </c>
      <c r="C751" s="13">
        <f>(Tavola1!C751-Tavola1!C750)/Tavola1!C750</f>
        <v>6.8443529256243529E-3</v>
      </c>
      <c r="D751" s="13">
        <f>(Tavola1!D751-Tavola1!D750)/Tavola1!D750</f>
        <v>8.8062315158826069E-3</v>
      </c>
      <c r="E751" s="13">
        <f>(Tavola1!E751-Tavola1!E750)/Tavola1!E750</f>
        <v>-2.3746261568280127E-3</v>
      </c>
      <c r="F751" s="13">
        <f>(Tavola1!F751-Tavola1!F750)/Tavola1!F750</f>
        <v>-8.7145969498910684E-3</v>
      </c>
      <c r="G751" s="13">
        <f>(Tavola1!G751-Tavola1!G750)/Tavola1!G750</f>
        <v>-6.993006993006993E-3</v>
      </c>
      <c r="H751" s="13">
        <f>(Tavola1!H751-Tavola1!H750)/Tavola1!H750</f>
        <v>-3.3333333333333333E-2</v>
      </c>
      <c r="I751" s="13">
        <f>(Tavola1!J751-Tavola1!J750)/Tavola1!J750</f>
        <v>-2.3496260787017349E-3</v>
      </c>
      <c r="J751" s="13">
        <f>(Tavola1!K751-Tavola1!K750)/Tavola1!K750</f>
        <v>1.294669570098762E-2</v>
      </c>
      <c r="K751" s="13">
        <f>(Tavola1!L751-Tavola1!L750)/Tavola1!L750</f>
        <v>1.5254754398454184E-3</v>
      </c>
    </row>
    <row r="752" spans="1:11">
      <c r="A752" s="4">
        <v>44640</v>
      </c>
      <c r="B752" s="13">
        <f>(Tavola1!B752-Tavola1!B751)/Tavola1!B751</f>
        <v>2.6774774667347296E-3</v>
      </c>
      <c r="C752" s="13">
        <f>(Tavola1!C752-Tavola1!C751)/Tavola1!C751</f>
        <v>5.18304252600777E-3</v>
      </c>
      <c r="D752" s="13">
        <f>(Tavola1!D752-Tavola1!D751)/Tavola1!D751</f>
        <v>6.593416363185777E-3</v>
      </c>
      <c r="E752" s="13">
        <f>(Tavola1!E752-Tavola1!E751)/Tavola1!E751</f>
        <v>1.5851367695118499E-2</v>
      </c>
      <c r="F752" s="13">
        <f>(Tavola1!F752-Tavola1!F751)/Tavola1!F751</f>
        <v>3.0769230769230771E-2</v>
      </c>
      <c r="G752" s="13">
        <f>(Tavola1!G752-Tavola1!G751)/Tavola1!G751</f>
        <v>3.0516431924882629E-2</v>
      </c>
      <c r="H752" s="13">
        <f>(Tavola1!H752-Tavola1!H751)/Tavola1!H751</f>
        <v>3.4482758620689655E-2</v>
      </c>
      <c r="I752" s="13">
        <f>(Tavola1!J752-Tavola1!J751)/Tavola1!J751</f>
        <v>1.5792918159272525E-2</v>
      </c>
      <c r="J752" s="13">
        <f>(Tavola1!K752-Tavola1!K751)/Tavola1!K751</f>
        <v>3.387518402979189E-3</v>
      </c>
      <c r="K752" s="13">
        <f>(Tavola1!L752-Tavola1!L751)/Tavola1!L751</f>
        <v>1.2185215272136475E-3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52"/>
  <sheetViews>
    <sheetView showGridLines="0" workbookViewId="0">
      <pane ySplit="2" topLeftCell="A731" activePane="bottomLeft" state="frozen"/>
      <selection pane="bottomLeft" activeCell="B668" sqref="A668:I752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3" ht="33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  <row r="746" spans="1:9">
      <c r="A746" s="4">
        <v>44634</v>
      </c>
      <c r="B746" s="14">
        <f>Tavola1!D746/Tavola1!B746</f>
        <v>7.6669115227938595E-2</v>
      </c>
      <c r="C746" s="14">
        <f>Tavola1!D746/Tavola1!C746</f>
        <v>0.15223215289160172</v>
      </c>
      <c r="D746" s="14">
        <f>Tavola1!F746/Tavola1!D746</f>
        <v>1.0754088297459244E-3</v>
      </c>
      <c r="E746" s="14">
        <f>Tavola1!G746/Tavola1!D746</f>
        <v>9.9983956062864331E-4</v>
      </c>
      <c r="F746" s="30">
        <f>Tavola1!H746/Tavola1!D746</f>
        <v>7.5569269117281175E-5</v>
      </c>
      <c r="G746" s="14">
        <f>Tavola1!J746/Tavola1!D746</f>
        <v>0.26644212905371001</v>
      </c>
      <c r="H746" s="14">
        <f>Tavola1!K746/Tavola1!D746</f>
        <v>0.72115520997793381</v>
      </c>
      <c r="I746" s="36">
        <f>Tavola1!L746/Tavola1!D746</f>
        <v>1.1327252138610315E-2</v>
      </c>
    </row>
    <row r="747" spans="1:9">
      <c r="A747" s="4">
        <v>44635</v>
      </c>
      <c r="B747" s="14">
        <f>Tavola1!D747/Tavola1!B747</f>
        <v>7.7100884295606215E-2</v>
      </c>
      <c r="C747" s="14">
        <f>Tavola1!D747/Tavola1!C747</f>
        <v>0.15268376069579692</v>
      </c>
      <c r="D747" s="14">
        <f>Tavola1!F747/Tavola1!D747</f>
        <v>1.0848837986843045E-3</v>
      </c>
      <c r="E747" s="14">
        <f>Tavola1!G747/Tavola1!D747</f>
        <v>1.0168623915404428E-3</v>
      </c>
      <c r="F747" s="30">
        <f>Tavola1!H747/Tavola1!D747</f>
        <v>6.8021407143861815E-5</v>
      </c>
      <c r="G747" s="14">
        <f>Tavola1!J747/Tavola1!D747</f>
        <v>0.26799742671558058</v>
      </c>
      <c r="H747" s="14">
        <f>Tavola1!K747/Tavola1!D747</f>
        <v>0.71965726434041144</v>
      </c>
      <c r="I747" s="36">
        <f>Tavola1!L747/Tavola1!D747</f>
        <v>1.1260425145323702E-2</v>
      </c>
    </row>
    <row r="748" spans="1:9">
      <c r="A748" s="4">
        <v>44636</v>
      </c>
      <c r="B748" s="14">
        <f>Tavola1!D748/Tavola1!B748</f>
        <v>7.7531466526899129E-2</v>
      </c>
      <c r="C748" s="14">
        <f>Tavola1!D748/Tavola1!C748</f>
        <v>0.15307511680415845</v>
      </c>
      <c r="D748" s="14">
        <f>Tavola1!F748/Tavola1!D748</f>
        <v>1.0766034190730239E-3</v>
      </c>
      <c r="E748" s="14">
        <f>Tavola1!G748/Tavola1!D748</f>
        <v>1.0057441706839288E-3</v>
      </c>
      <c r="F748" s="30">
        <f>Tavola1!H748/Tavola1!D748</f>
        <v>7.0859248389094985E-5</v>
      </c>
      <c r="G748" s="14">
        <f>Tavola1!J748/Tavola1!D748</f>
        <v>0.25902026803082151</v>
      </c>
      <c r="H748" s="14">
        <f>Tavola1!K748/Tavola1!D748</f>
        <v>0.72870736730462848</v>
      </c>
      <c r="I748" s="36">
        <f>Tavola1!L748/Tavola1!D748</f>
        <v>1.1195761245477009E-2</v>
      </c>
    </row>
    <row r="749" spans="1:9">
      <c r="A749" s="4">
        <v>44637</v>
      </c>
      <c r="B749" s="14">
        <f>Tavola1!D749/Tavola1!B749</f>
        <v>7.8021949012017228E-2</v>
      </c>
      <c r="C749" s="14">
        <f>Tavola1!D749/Tavola1!C749</f>
        <v>0.15351977610190073</v>
      </c>
      <c r="D749" s="14">
        <f>Tavola1!F749/Tavola1!D749</f>
        <v>1.062591024670444E-3</v>
      </c>
      <c r="E749" s="14">
        <f>Tavola1!G749/Tavola1!D749</f>
        <v>9.890357354227562E-4</v>
      </c>
      <c r="F749" s="30">
        <f>Tavola1!H749/Tavola1!D749</f>
        <v>7.3555289247687823E-5</v>
      </c>
      <c r="G749" s="14">
        <f>Tavola1!J749/Tavola1!D749</f>
        <v>0.26126386092844883</v>
      </c>
      <c r="H749" s="14">
        <f>Tavola1!K749/Tavola1!D749</f>
        <v>0.72656783099031441</v>
      </c>
      <c r="I749" s="36">
        <f>Tavola1!L749/Tavola1!D749</f>
        <v>1.110571705656628E-2</v>
      </c>
    </row>
    <row r="750" spans="1:9">
      <c r="A750" s="4">
        <v>44638</v>
      </c>
      <c r="B750" s="14">
        <f>Tavola1!D750/Tavola1!B750</f>
        <v>7.8485184258686752E-2</v>
      </c>
      <c r="C750" s="14">
        <f>Tavola1!D750/Tavola1!C750</f>
        <v>0.15393443296279025</v>
      </c>
      <c r="D750" s="14">
        <f>Tavola1!F750/Tavola1!D750</f>
        <v>1.0291687500420413E-3</v>
      </c>
      <c r="E750" s="14">
        <f>Tavola1!G750/Tavola1!D750</f>
        <v>9.6190281866674436E-4</v>
      </c>
      <c r="F750" s="30">
        <f>Tavola1!H750/Tavola1!D750</f>
        <v>6.7265931375296806E-5</v>
      </c>
      <c r="G750" s="14">
        <f>Tavola1!J750/Tavola1!D750</f>
        <v>0.2609951770327204</v>
      </c>
      <c r="H750" s="14">
        <f>Tavola1!K750/Tavola1!D750</f>
        <v>0.7269518891636827</v>
      </c>
      <c r="I750" s="36">
        <f>Tavola1!L750/Tavola1!D750</f>
        <v>1.1023765053554893E-2</v>
      </c>
    </row>
    <row r="751" spans="1:9">
      <c r="A751" s="4">
        <v>44639</v>
      </c>
      <c r="B751" s="14">
        <f>Tavola1!D751/Tavola1!B751</f>
        <v>7.8897510928846282E-2</v>
      </c>
      <c r="C751" s="14">
        <f>Tavola1!D751/Tavola1!C751</f>
        <v>0.15423438068306669</v>
      </c>
      <c r="D751" s="14">
        <f>Tavola1!F751/Tavola1!D751</f>
        <v>1.0112942677396018E-3</v>
      </c>
      <c r="E751" s="14">
        <f>Tavola1!G751/Tavola1!D751</f>
        <v>9.4683814957597875E-4</v>
      </c>
      <c r="F751" s="30">
        <f>Tavola1!H751/Tavola1!D751</f>
        <v>6.4456118163622964E-5</v>
      </c>
      <c r="G751" s="14">
        <f>Tavola1!J751/Tavola1!D751</f>
        <v>0.25810896862431754</v>
      </c>
      <c r="H751" s="14">
        <f>Tavola1!K751/Tavola1!D751</f>
        <v>0.72993553276871259</v>
      </c>
      <c r="I751" s="36">
        <f>Tavola1!L751/Tavola1!D751</f>
        <v>1.0944204339230327E-2</v>
      </c>
    </row>
    <row r="752" spans="1:9">
      <c r="A752" s="4">
        <v>44640</v>
      </c>
      <c r="B752" s="14">
        <f>Tavola1!D752/Tavola1!B752</f>
        <v>7.9205643742061571E-2</v>
      </c>
      <c r="C752" s="14">
        <f>Tavola1!D752/Tavola1!C752</f>
        <v>0.15445078717432834</v>
      </c>
      <c r="D752" s="14">
        <f>Tavola1!F752/Tavola1!D752</f>
        <v>1.0355829846429006E-3</v>
      </c>
      <c r="E752" s="14">
        <f>Tavola1!G752/Tavola1!D752</f>
        <v>9.6934100268280025E-4</v>
      </c>
      <c r="F752" s="30">
        <f>Tavola1!H752/Tavola1!D752</f>
        <v>6.6241981960100247E-5</v>
      </c>
      <c r="G752" s="14">
        <f>Tavola1!J752/Tavola1!D752</f>
        <v>0.26046788919924485</v>
      </c>
      <c r="H752" s="14">
        <f>Tavola1!K752/Tavola1!D752</f>
        <v>0.72761076211400244</v>
      </c>
      <c r="I752" s="36">
        <f>Tavola1!L752/Tavola1!D752</f>
        <v>1.0885765702109806E-2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66"/>
  <sheetViews>
    <sheetView workbookViewId="0">
      <pane ySplit="2" topLeftCell="A633" activePane="bottomLeft" state="frozen"/>
      <selection activeCell="I584" sqref="I578:I584"/>
      <selection pane="bottomLeft" activeCell="A859" sqref="A859:XFD861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3" t="s">
        <v>40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hidden="1" outlineLevel="1">
      <c r="A850" s="16">
        <v>44634</v>
      </c>
      <c r="B850" s="34">
        <f>Tavola1!B746-Tavola1!B745</f>
        <v>17447</v>
      </c>
      <c r="C850" s="34">
        <f>Tavola1!C746-Tavola1!C745</f>
        <v>17263</v>
      </c>
      <c r="D850" s="34">
        <f>Tavola1!D746-Tavola1!D745</f>
        <v>3328</v>
      </c>
      <c r="E850" s="34">
        <f>Tavola1!E746-Tavola1!E745</f>
        <v>1910</v>
      </c>
      <c r="F850" s="34">
        <f>Tavola1!F746-Tavola1!F745</f>
        <v>30</v>
      </c>
      <c r="G850" s="34">
        <f>Tavola1!G746-Tavola1!G745</f>
        <v>31</v>
      </c>
      <c r="H850" s="34">
        <f>Tavola1!H746-Tavola1!H745</f>
        <v>-1</v>
      </c>
      <c r="I850" s="34">
        <f>Tavola1!I746</f>
        <v>1</v>
      </c>
      <c r="J850" s="34">
        <f>Tavola1!J746-Tavola1!J745</f>
        <v>1880</v>
      </c>
      <c r="K850" s="34">
        <f>Tavola1!K746-Tavola1!K745</f>
        <v>1412</v>
      </c>
      <c r="L850" s="34">
        <f>Tavola1!L746-Tavola1!L745</f>
        <v>6</v>
      </c>
      <c r="M850" s="2">
        <f t="shared" ref="M850" si="357">D850/B850</f>
        <v>0.19074912592422766</v>
      </c>
      <c r="N850" s="2">
        <f t="shared" ref="N850" si="358">D850/C850</f>
        <v>0.19278225105717431</v>
      </c>
      <c r="P850" s="3"/>
    </row>
    <row r="851" spans="1:16" hidden="1" outlineLevel="1">
      <c r="A851" s="16">
        <v>44635</v>
      </c>
      <c r="B851" s="34">
        <f>Tavola1!B747-Tavola1!B746</f>
        <v>31025</v>
      </c>
      <c r="C851" s="34">
        <f>Tavola1!C747-Tavola1!C746</f>
        <v>30680</v>
      </c>
      <c r="D851" s="34">
        <f>Tavola1!D747-Tavola1!D746</f>
        <v>7236</v>
      </c>
      <c r="E851" s="34">
        <f>Tavola1!E747-Tavola1!E746</f>
        <v>3293</v>
      </c>
      <c r="F851" s="34">
        <f>Tavola1!F747-Tavola1!F746</f>
        <v>16</v>
      </c>
      <c r="G851" s="34">
        <f>Tavola1!G747-Tavola1!G746</f>
        <v>22</v>
      </c>
      <c r="H851" s="34">
        <f>Tavola1!H747-Tavola1!H746</f>
        <v>-6</v>
      </c>
      <c r="I851" s="34">
        <f>Tavola1!I747</f>
        <v>2</v>
      </c>
      <c r="J851" s="34">
        <f>Tavola1!J747-Tavola1!J746</f>
        <v>3277</v>
      </c>
      <c r="K851" s="34">
        <f>Tavola1!K747-Tavola1!K746</f>
        <v>3919</v>
      </c>
      <c r="L851" s="34">
        <f>Tavola1!L747-Tavola1!L746</f>
        <v>24</v>
      </c>
      <c r="M851" s="2">
        <f t="shared" ref="M851:M857" si="359">D851/B851</f>
        <v>0.23323126510878323</v>
      </c>
      <c r="N851" s="2">
        <f t="shared" ref="N851:N857" si="360">D851/C851</f>
        <v>0.23585397653194262</v>
      </c>
      <c r="P851" s="3"/>
    </row>
    <row r="852" spans="1:16" hidden="1" outlineLevel="1">
      <c r="A852" s="16">
        <v>44636</v>
      </c>
      <c r="B852" s="34">
        <f>Tavola1!B748-Tavola1!B747</f>
        <v>35547</v>
      </c>
      <c r="C852" s="34">
        <f>Tavola1!C748-Tavola1!C747</f>
        <v>35125</v>
      </c>
      <c r="D852" s="34">
        <f>Tavola1!D748-Tavola1!D747</f>
        <v>7600</v>
      </c>
      <c r="E852" s="34">
        <f>Tavola1!E748-Tavola1!E747</f>
        <v>-5817</v>
      </c>
      <c r="F852" s="34">
        <f>Tavola1!F748-Tavola1!F747</f>
        <v>1</v>
      </c>
      <c r="G852" s="34">
        <f>Tavola1!G748-Tavola1!G747</f>
        <v>-2</v>
      </c>
      <c r="H852" s="34">
        <f>Tavola1!H748-Tavola1!H747</f>
        <v>3</v>
      </c>
      <c r="I852" s="34">
        <f>Tavola1!I748</f>
        <v>5</v>
      </c>
      <c r="J852" s="34">
        <f>Tavola1!J748-Tavola1!J747</f>
        <v>-5818</v>
      </c>
      <c r="K852" s="34">
        <f>Tavola1!K748-Tavola1!K747</f>
        <v>13388</v>
      </c>
      <c r="L852" s="34">
        <f>Tavola1!L748-Tavola1!L747</f>
        <v>29</v>
      </c>
      <c r="M852" s="2">
        <f t="shared" si="359"/>
        <v>0.21380144597293724</v>
      </c>
      <c r="N852" s="2">
        <f t="shared" si="360"/>
        <v>0.21637010676156584</v>
      </c>
      <c r="P852" s="3"/>
    </row>
    <row r="853" spans="1:16" hidden="1" outlineLevel="1">
      <c r="A853" s="16">
        <v>44637</v>
      </c>
      <c r="B853" s="34">
        <f>Tavola1!B749-Tavola1!B748</f>
        <v>40754</v>
      </c>
      <c r="C853" s="34">
        <f>Tavola1!C749-Tavola1!C748</f>
        <v>40212</v>
      </c>
      <c r="D853" s="34">
        <f>Tavola1!D749-Tavola1!D748</f>
        <v>8715</v>
      </c>
      <c r="E853" s="34">
        <f>Tavola1!E749-Tavola1!E748</f>
        <v>4237</v>
      </c>
      <c r="F853" s="34">
        <f>Tavola1!F749-Tavola1!F748</f>
        <v>-3</v>
      </c>
      <c r="G853" s="34">
        <f>Tavola1!G749-Tavola1!G748</f>
        <v>-6</v>
      </c>
      <c r="H853" s="34">
        <f>Tavola1!H749-Tavola1!H748</f>
        <v>3</v>
      </c>
      <c r="I853" s="34">
        <f>Tavola1!I749</f>
        <v>7</v>
      </c>
      <c r="J853" s="34">
        <f>Tavola1!J749-Tavola1!J748</f>
        <v>4240</v>
      </c>
      <c r="K853" s="34">
        <f>Tavola1!K749-Tavola1!K748</f>
        <v>4460</v>
      </c>
      <c r="L853" s="34">
        <f>Tavola1!L749-Tavola1!L748</f>
        <v>18</v>
      </c>
      <c r="M853" s="2">
        <f t="shared" si="359"/>
        <v>0.2138440398488492</v>
      </c>
      <c r="N853" s="2">
        <f t="shared" si="360"/>
        <v>0.21672635034318113</v>
      </c>
      <c r="P853" s="3"/>
    </row>
    <row r="854" spans="1:16" hidden="1" outlineLevel="1">
      <c r="A854" s="16">
        <v>44638</v>
      </c>
      <c r="B854" s="34">
        <f>Tavola1!B750-Tavola1!B749</f>
        <v>38814</v>
      </c>
      <c r="C854" s="34">
        <f>Tavola1!C750-Tavola1!C749</f>
        <v>38368</v>
      </c>
      <c r="D854" s="34">
        <f>Tavola1!D750-Tavola1!D749</f>
        <v>8293</v>
      </c>
      <c r="E854" s="34">
        <f>Tavola1!E750-Tavola1!E749</f>
        <v>1906</v>
      </c>
      <c r="F854" s="34">
        <f>Tavola1!F750-Tavola1!F749</f>
        <v>-21</v>
      </c>
      <c r="G854" s="34">
        <f>Tavola1!G750-Tavola1!G749</f>
        <v>-16</v>
      </c>
      <c r="H854" s="34">
        <f>Tavola1!H750-Tavola1!H749</f>
        <v>-5</v>
      </c>
      <c r="I854" s="34">
        <f>Tavola1!I750</f>
        <v>3</v>
      </c>
      <c r="J854" s="34">
        <f>Tavola1!J750-Tavola1!J749</f>
        <v>1927</v>
      </c>
      <c r="K854" s="34">
        <f>Tavola1!K750-Tavola1!K749</f>
        <v>6368</v>
      </c>
      <c r="L854" s="34">
        <f>Tavola1!L750-Tavola1!L749</f>
        <v>19</v>
      </c>
      <c r="M854" s="2">
        <f t="shared" si="359"/>
        <v>0.21366001958056371</v>
      </c>
      <c r="N854" s="2">
        <f t="shared" si="360"/>
        <v>0.21614366138448707</v>
      </c>
      <c r="P854" s="3"/>
    </row>
    <row r="855" spans="1:16" hidden="1" outlineLevel="1">
      <c r="A855" s="16">
        <v>44639</v>
      </c>
      <c r="B855" s="34">
        <f>Tavola1!B751-Tavola1!B750</f>
        <v>40165</v>
      </c>
      <c r="C855" s="34">
        <f>Tavola1!C751-Tavola1!C750</f>
        <v>39660</v>
      </c>
      <c r="D855" s="34">
        <f>Tavola1!D751-Tavola1!D750</f>
        <v>7855</v>
      </c>
      <c r="E855" s="34">
        <f>Tavola1!E751-Tavola1!E750</f>
        <v>-555</v>
      </c>
      <c r="F855" s="34">
        <f>Tavola1!F751-Tavola1!F750</f>
        <v>-8</v>
      </c>
      <c r="G855" s="34">
        <f>Tavola1!G751-Tavola1!G750</f>
        <v>-6</v>
      </c>
      <c r="H855" s="34">
        <f>Tavola1!H751-Tavola1!H750</f>
        <v>-2</v>
      </c>
      <c r="I855" s="34">
        <f>Tavola1!I751</f>
        <v>5</v>
      </c>
      <c r="J855" s="34">
        <f>Tavola1!J751-Tavola1!J750</f>
        <v>-547</v>
      </c>
      <c r="K855" s="34">
        <f>Tavola1!K751-Tavola1!K750</f>
        <v>8395</v>
      </c>
      <c r="L855" s="34">
        <f>Tavola1!L751-Tavola1!L750</f>
        <v>15</v>
      </c>
      <c r="M855" s="2">
        <f t="shared" si="359"/>
        <v>0.19556828084152869</v>
      </c>
      <c r="N855" s="2">
        <f t="shared" si="360"/>
        <v>0.1980584972264246</v>
      </c>
      <c r="P855" s="3"/>
    </row>
    <row r="856" spans="1:16" hidden="1" outlineLevel="1">
      <c r="A856" s="16">
        <v>44640</v>
      </c>
      <c r="B856" s="34">
        <f>Tavola1!B752-Tavola1!B751</f>
        <v>30537</v>
      </c>
      <c r="C856" s="34">
        <f>Tavola1!C752-Tavola1!C751</f>
        <v>30239</v>
      </c>
      <c r="D856" s="34">
        <f>Tavola1!D752-Tavola1!D751</f>
        <v>5933</v>
      </c>
      <c r="E856" s="34">
        <f>Tavola1!E752-Tavola1!E751</f>
        <v>3696</v>
      </c>
      <c r="F856" s="34">
        <f>Tavola1!F752-Tavola1!F751</f>
        <v>28</v>
      </c>
      <c r="G856" s="34">
        <f>Tavola1!G752-Tavola1!G751</f>
        <v>26</v>
      </c>
      <c r="H856" s="34">
        <f>Tavola1!H752-Tavola1!H751</f>
        <v>2</v>
      </c>
      <c r="I856" s="34">
        <f>Tavola1!I752</f>
        <v>4</v>
      </c>
      <c r="J856" s="34">
        <f>Tavola1!J752-Tavola1!J751</f>
        <v>3668</v>
      </c>
      <c r="K856" s="34">
        <f>Tavola1!K752-Tavola1!K751</f>
        <v>2225</v>
      </c>
      <c r="L856" s="34">
        <f>Tavola1!L752-Tavola1!L751</f>
        <v>12</v>
      </c>
      <c r="M856" s="2">
        <f t="shared" si="359"/>
        <v>0.19428889543832073</v>
      </c>
      <c r="N856" s="2">
        <f t="shared" si="360"/>
        <v>0.19620357816065345</v>
      </c>
      <c r="P856" s="3"/>
    </row>
    <row r="857" spans="1:16" collapsed="1">
      <c r="A857" t="s">
        <v>1031</v>
      </c>
      <c r="B857" s="3">
        <f>SUM(B850:B856)</f>
        <v>234289</v>
      </c>
      <c r="C857" s="3">
        <f>SUM(C850:C856)</f>
        <v>231547</v>
      </c>
      <c r="D857" s="3">
        <f>SUM(D850:D856)-109</f>
        <v>48851</v>
      </c>
      <c r="E857" s="3">
        <f t="shared" ref="E857:L857" si="361">SUM(E850:E856)</f>
        <v>8670</v>
      </c>
      <c r="F857" s="3">
        <f t="shared" si="361"/>
        <v>43</v>
      </c>
      <c r="G857" s="3">
        <f t="shared" si="361"/>
        <v>49</v>
      </c>
      <c r="H857" s="3">
        <f t="shared" si="361"/>
        <v>-6</v>
      </c>
      <c r="I857" s="3">
        <f t="shared" si="361"/>
        <v>27</v>
      </c>
      <c r="J857" s="3">
        <f t="shared" si="361"/>
        <v>8627</v>
      </c>
      <c r="K857" s="3">
        <f t="shared" si="361"/>
        <v>40167</v>
      </c>
      <c r="L857" s="3">
        <f t="shared" si="361"/>
        <v>123</v>
      </c>
      <c r="M857" s="2">
        <f t="shared" si="359"/>
        <v>0.20850744166392787</v>
      </c>
      <c r="N857" s="2">
        <f t="shared" si="360"/>
        <v>0.21097660518166939</v>
      </c>
      <c r="P857" s="3"/>
    </row>
    <row r="858" spans="1:16" s="44" customFormat="1"/>
    <row r="859" spans="1:16" s="38" customFormat="1">
      <c r="B859" s="37">
        <f>(B857-B849)/B849</f>
        <v>5.3112063036862903E-2</v>
      </c>
      <c r="C859" s="37">
        <f t="shared" ref="C859:L859" si="362">(C857-C849)/C849</f>
        <v>5.120103146607103E-2</v>
      </c>
      <c r="D859" s="37">
        <f t="shared" si="362"/>
        <v>0.15988793123916709</v>
      </c>
      <c r="E859" s="37">
        <f t="shared" si="362"/>
        <v>0.35025696931942063</v>
      </c>
      <c r="F859" s="37">
        <f t="shared" si="362"/>
        <v>-1.7962962962962963</v>
      </c>
      <c r="G859" s="37">
        <f t="shared" si="362"/>
        <v>-1.8596491228070176</v>
      </c>
      <c r="H859" s="37">
        <f t="shared" si="362"/>
        <v>-3</v>
      </c>
      <c r="I859" s="37">
        <f t="shared" si="362"/>
        <v>-0.28947368421052633</v>
      </c>
      <c r="J859" s="37">
        <f t="shared" si="362"/>
        <v>0.33235521235521237</v>
      </c>
      <c r="K859" s="37">
        <f t="shared" si="362"/>
        <v>0.12559899117276166</v>
      </c>
      <c r="L859" s="37">
        <f t="shared" si="362"/>
        <v>2.5000000000000001E-2</v>
      </c>
    </row>
    <row r="860" spans="1:16" s="38" customFormat="1">
      <c r="D860" s="38">
        <f>(D801-D785)/D785</f>
        <v>-0.34056832005248555</v>
      </c>
      <c r="L860" s="41">
        <f>L857-L849</f>
        <v>3</v>
      </c>
    </row>
    <row r="861" spans="1:16" s="38" customFormat="1">
      <c r="B861" s="37">
        <f>(B857-B441)/B441</f>
        <v>0.34480363682283116</v>
      </c>
      <c r="C861" s="37">
        <f t="shared" ref="C861:L861" si="363">(C857-C441)/C441</f>
        <v>5.1522744181103199</v>
      </c>
      <c r="D861" s="37">
        <f t="shared" si="363"/>
        <v>8.7080683624801267</v>
      </c>
      <c r="E861" s="37">
        <f t="shared" si="363"/>
        <v>3.63884430176565</v>
      </c>
      <c r="F861" s="37">
        <f t="shared" si="363"/>
        <v>-0.49411764705882355</v>
      </c>
      <c r="G861" s="37">
        <f t="shared" si="363"/>
        <v>-0.18333333333333332</v>
      </c>
      <c r="H861" s="37">
        <f t="shared" si="363"/>
        <v>-1.24</v>
      </c>
      <c r="I861" s="37">
        <f t="shared" si="363"/>
        <v>-0.52631578947368418</v>
      </c>
      <c r="J861" s="37">
        <f t="shared" si="363"/>
        <v>3.835762331838565</v>
      </c>
      <c r="K861" s="37">
        <f t="shared" si="363"/>
        <v>12.053948651283719</v>
      </c>
      <c r="L861" s="37">
        <f t="shared" si="363"/>
        <v>0.43023255813953487</v>
      </c>
    </row>
    <row r="862" spans="1:16" s="44" customFormat="1"/>
    <row r="863" spans="1:16" s="44" customFormat="1"/>
    <row r="864" spans="1:16" s="44" customFormat="1">
      <c r="D864" s="46"/>
    </row>
    <row r="865" s="44" customFormat="1"/>
    <row r="866" s="44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52"/>
  <sheetViews>
    <sheetView workbookViewId="0">
      <pane xSplit="1" ySplit="1" topLeftCell="AJ733" activePane="bottomRight" state="frozen"/>
      <selection activeCell="A744" sqref="A744:BJ751"/>
      <selection pane="topRight" activeCell="A744" sqref="A744:BJ751"/>
      <selection pane="bottomLeft" activeCell="A744" sqref="A744:BJ751"/>
      <selection pane="bottomRight" activeCell="A744" sqref="A744:BJ751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5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5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5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5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5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5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5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5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5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5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5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5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5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5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5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5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5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5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5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5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5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5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5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5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5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5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5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5" customHeight="1">
      <c r="A745" s="4">
        <v>44634</v>
      </c>
      <c r="B745">
        <f>Foglio1!S516</f>
        <v>11218833</v>
      </c>
      <c r="C745">
        <f>Foglio1!T516</f>
        <v>5650173</v>
      </c>
      <c r="E745">
        <f>Foglio1!R516</f>
        <v>860138</v>
      </c>
      <c r="G745">
        <f>Foglio1!K516</f>
        <v>230102</v>
      </c>
      <c r="H745" s="5">
        <f>Foglio1!I516</f>
        <v>925</v>
      </c>
      <c r="I745" s="5">
        <f>Foglio1!G516</f>
        <v>860</v>
      </c>
      <c r="J745" s="5">
        <f>Foglio1!H516</f>
        <v>65</v>
      </c>
      <c r="K745" s="5">
        <f>Foglio1!V516</f>
        <v>1</v>
      </c>
      <c r="M745" s="5">
        <f>Foglio1!J516</f>
        <v>229177</v>
      </c>
      <c r="N745" s="5">
        <f>Foglio1!N516</f>
        <v>620293</v>
      </c>
      <c r="O745" s="5">
        <f>Foglio1!O516</f>
        <v>9743</v>
      </c>
      <c r="Q745">
        <f t="shared" ref="Q745:Q751" si="3073">H745+L745</f>
        <v>925</v>
      </c>
      <c r="R745">
        <f t="shared" ref="R745:R751" si="3074">Q745+N745+O745</f>
        <v>630961</v>
      </c>
      <c r="Z745">
        <f t="shared" ref="Z745:Z751" si="3075">N745</f>
        <v>620293</v>
      </c>
      <c r="AA745">
        <f t="shared" ref="AA745:AA751" si="3076">M745</f>
        <v>229177</v>
      </c>
      <c r="AB745">
        <f t="shared" ref="AB745:AB751" si="3077">H745</f>
        <v>925</v>
      </c>
      <c r="AC745">
        <f t="shared" ref="AC745:AC751" si="3078">O745</f>
        <v>9743</v>
      </c>
      <c r="AE745" s="3">
        <f t="shared" ref="AE745:AE751" si="3079">B745-B744</f>
        <v>17447</v>
      </c>
      <c r="AF745" s="3">
        <f t="shared" ref="AF745:AF751" si="3080">E745-E744</f>
        <v>3328</v>
      </c>
      <c r="AG745" s="3">
        <f t="shared" ref="AG745:AG751" si="3081">G745-G744</f>
        <v>1910</v>
      </c>
      <c r="AH745" s="3">
        <f t="shared" ref="AH745:AH751" si="3082">H745-H744</f>
        <v>30</v>
      </c>
      <c r="AI745" s="3">
        <f t="shared" ref="AI745:AI751" si="3083">J745-J744</f>
        <v>-1</v>
      </c>
      <c r="AJ745" s="3">
        <f t="shared" ref="AJ745:AJ751" si="3084">M745-M744</f>
        <v>1880</v>
      </c>
      <c r="AK745" s="3">
        <f t="shared" ref="AK745:AK751" si="3085">N745-N744</f>
        <v>1412</v>
      </c>
      <c r="AL745" s="3">
        <f t="shared" ref="AL745:AL751" si="3086">O745-O744</f>
        <v>6</v>
      </c>
      <c r="AM745" s="3"/>
      <c r="AN745" s="3">
        <f t="shared" ref="AN745:AN751" si="3087">AE745-AF745</f>
        <v>14119</v>
      </c>
      <c r="AO745" s="3">
        <f t="shared" ref="AO745:AO751" si="3088">AF745</f>
        <v>3328</v>
      </c>
      <c r="AQ745" s="6">
        <f t="shared" ref="AQ745:AQ751" si="3089">(B745-B744)/B744</f>
        <v>1.5575751072233383E-3</v>
      </c>
      <c r="AR745" s="6">
        <f t="shared" ref="AR745:AR751" si="3090">(E745-E744)/E744</f>
        <v>3.8841750212999381E-3</v>
      </c>
      <c r="AS745" s="6">
        <f t="shared" ref="AS745:AS751" si="3091">(G745-G744)/G744</f>
        <v>8.3701444397700185E-3</v>
      </c>
      <c r="AT745" s="6">
        <f t="shared" ref="AT745:AT751" si="3092">(H745-H744)/H744</f>
        <v>3.3519553072625698E-2</v>
      </c>
      <c r="AU745" s="6">
        <f t="shared" ref="AU745:AU751" si="3093">(J745-J744)/J744</f>
        <v>-1.5151515151515152E-2</v>
      </c>
      <c r="AV745" s="6">
        <f t="shared" ref="AV745:AV751" si="3094">(M745-M744)/M744</f>
        <v>8.2711166447423413E-3</v>
      </c>
      <c r="AW745" s="6">
        <f t="shared" ref="AW745:AW751" si="3095">(N745-N744)/N744</f>
        <v>2.2815371614252175E-3</v>
      </c>
      <c r="AX745" s="6">
        <f t="shared" ref="AX745:AX751" si="3096">(O745-O744)/O744</f>
        <v>6.1620622368285924E-4</v>
      </c>
      <c r="AZ745" s="2">
        <f t="shared" ref="AZ745:AZ751" si="3097">E745/B745</f>
        <v>7.6669115227938595E-2</v>
      </c>
      <c r="BA745" s="17">
        <f t="shared" ref="BA745:BA751" si="3098">AF745/AE745</f>
        <v>0.19074912592422766</v>
      </c>
      <c r="BB745" s="2">
        <f t="shared" ref="BB745:BB751" si="3099">H745/E745</f>
        <v>1.0754088297459244E-3</v>
      </c>
      <c r="BC745" s="2">
        <f t="shared" ref="BC745:BC751" si="3100">(H745-J745)/E745</f>
        <v>9.9983956062864331E-4</v>
      </c>
      <c r="BD745" s="2">
        <f t="shared" ref="BD745:BD751" si="3101">J745/E745</f>
        <v>7.5569269117281175E-5</v>
      </c>
      <c r="BE745" s="2">
        <f t="shared" ref="BE745:BE751" si="3102">M745/E745</f>
        <v>0.26644212905371001</v>
      </c>
      <c r="BF745" s="2">
        <f t="shared" ref="BF745:BF751" si="3103">N745/E745</f>
        <v>0.72115520997793381</v>
      </c>
      <c r="BG745" s="17">
        <f t="shared" ref="BG745:BG751" si="3104">O745/E745</f>
        <v>1.1327252138610315E-2</v>
      </c>
      <c r="BH745" s="2">
        <f t="shared" ref="BH745:BH751" si="3105">I745/G745</f>
        <v>3.7374729467801234E-3</v>
      </c>
      <c r="BI745" s="2">
        <f t="shared" ref="BI745:BI751" si="3106">J745/G745</f>
        <v>2.8248342039617212E-4</v>
      </c>
      <c r="BJ745" s="2">
        <f t="shared" ref="BJ745:BJ751" si="3107">M745/G745</f>
        <v>0.99598004363282366</v>
      </c>
    </row>
    <row r="746" spans="1:62" ht="15.65" customHeight="1">
      <c r="A746" s="4">
        <v>44635</v>
      </c>
      <c r="B746">
        <f>Foglio1!S517</f>
        <v>11249858</v>
      </c>
      <c r="C746">
        <f>Foglio1!T517</f>
        <v>5680853</v>
      </c>
      <c r="E746">
        <f>Foglio1!R517</f>
        <v>867374</v>
      </c>
      <c r="G746">
        <f>Foglio1!K517</f>
        <v>233395</v>
      </c>
      <c r="H746" s="5">
        <f>Foglio1!I517</f>
        <v>941</v>
      </c>
      <c r="I746" s="5">
        <f>Foglio1!G517</f>
        <v>882</v>
      </c>
      <c r="J746" s="5">
        <f>Foglio1!H517</f>
        <v>59</v>
      </c>
      <c r="K746" s="5">
        <f>Foglio1!V517</f>
        <v>2</v>
      </c>
      <c r="M746" s="5">
        <f>Foglio1!J517</f>
        <v>232454</v>
      </c>
      <c r="N746" s="5">
        <f>Foglio1!N517</f>
        <v>624212</v>
      </c>
      <c r="O746" s="5">
        <f>Foglio1!O517</f>
        <v>9767</v>
      </c>
      <c r="Q746">
        <f t="shared" si="3073"/>
        <v>941</v>
      </c>
      <c r="R746">
        <f t="shared" si="3074"/>
        <v>634920</v>
      </c>
      <c r="Z746">
        <f t="shared" si="3075"/>
        <v>624212</v>
      </c>
      <c r="AA746">
        <f t="shared" si="3076"/>
        <v>232454</v>
      </c>
      <c r="AB746">
        <f t="shared" si="3077"/>
        <v>941</v>
      </c>
      <c r="AC746">
        <f t="shared" si="3078"/>
        <v>9767</v>
      </c>
      <c r="AE746" s="3">
        <f t="shared" si="3079"/>
        <v>31025</v>
      </c>
      <c r="AF746" s="3">
        <f t="shared" si="3080"/>
        <v>7236</v>
      </c>
      <c r="AG746" s="3">
        <f t="shared" si="3081"/>
        <v>3293</v>
      </c>
      <c r="AH746" s="3">
        <f t="shared" si="3082"/>
        <v>16</v>
      </c>
      <c r="AI746" s="3">
        <f t="shared" si="3083"/>
        <v>-6</v>
      </c>
      <c r="AJ746" s="3">
        <f t="shared" si="3084"/>
        <v>3277</v>
      </c>
      <c r="AK746" s="3">
        <f t="shared" si="3085"/>
        <v>3919</v>
      </c>
      <c r="AL746" s="3">
        <f t="shared" si="3086"/>
        <v>24</v>
      </c>
      <c r="AM746" s="3"/>
      <c r="AN746" s="3">
        <f t="shared" si="3087"/>
        <v>23789</v>
      </c>
      <c r="AO746" s="3">
        <f t="shared" si="3088"/>
        <v>7236</v>
      </c>
      <c r="AQ746" s="6">
        <f t="shared" si="3089"/>
        <v>2.7654391504000459E-3</v>
      </c>
      <c r="AR746" s="6">
        <f t="shared" si="3090"/>
        <v>8.4126035589637948E-3</v>
      </c>
      <c r="AS746" s="6">
        <f t="shared" si="3091"/>
        <v>1.4311044667147613E-2</v>
      </c>
      <c r="AT746" s="6">
        <f t="shared" si="3092"/>
        <v>1.7297297297297298E-2</v>
      </c>
      <c r="AU746" s="6">
        <f t="shared" si="3093"/>
        <v>-9.2307692307692313E-2</v>
      </c>
      <c r="AV746" s="6">
        <f t="shared" si="3094"/>
        <v>1.4298991609105626E-2</v>
      </c>
      <c r="AW746" s="6">
        <f t="shared" si="3095"/>
        <v>6.3179819859324549E-3</v>
      </c>
      <c r="AX746" s="6">
        <f t="shared" si="3096"/>
        <v>2.4633069896335832E-3</v>
      </c>
      <c r="AZ746" s="2">
        <f t="shared" si="3097"/>
        <v>7.7100884295606215E-2</v>
      </c>
      <c r="BA746" s="17">
        <f t="shared" si="3098"/>
        <v>0.23323126510878323</v>
      </c>
      <c r="BB746" s="2">
        <f t="shared" si="3099"/>
        <v>1.0848837986843045E-3</v>
      </c>
      <c r="BC746" s="2">
        <f t="shared" si="3100"/>
        <v>1.0168623915404428E-3</v>
      </c>
      <c r="BD746" s="2">
        <f t="shared" si="3101"/>
        <v>6.8021407143861815E-5</v>
      </c>
      <c r="BE746" s="2">
        <f t="shared" si="3102"/>
        <v>0.26799742671558058</v>
      </c>
      <c r="BF746" s="2">
        <f t="shared" si="3103"/>
        <v>0.71965726434041144</v>
      </c>
      <c r="BG746" s="17">
        <f t="shared" si="3104"/>
        <v>1.1260425145323702E-2</v>
      </c>
      <c r="BH746" s="2">
        <f t="shared" si="3105"/>
        <v>3.7790012639516701E-3</v>
      </c>
      <c r="BI746" s="2">
        <f t="shared" si="3106"/>
        <v>2.5279033398316157E-4</v>
      </c>
      <c r="BJ746" s="2">
        <f t="shared" si="3107"/>
        <v>0.99596820840206512</v>
      </c>
    </row>
    <row r="747" spans="1:62" ht="15.65" customHeight="1">
      <c r="A747" s="4">
        <v>44636</v>
      </c>
      <c r="B747">
        <f>Foglio1!S518</f>
        <v>11285405</v>
      </c>
      <c r="C747">
        <f>Foglio1!T518</f>
        <v>5715978</v>
      </c>
      <c r="E747">
        <f>Foglio1!R518</f>
        <v>874974</v>
      </c>
      <c r="G747">
        <f>Foglio1!K518</f>
        <v>227578</v>
      </c>
      <c r="H747" s="5">
        <f>Foglio1!I518</f>
        <v>942</v>
      </c>
      <c r="I747" s="5">
        <f>Foglio1!G518</f>
        <v>880</v>
      </c>
      <c r="J747" s="5">
        <f>Foglio1!H518</f>
        <v>62</v>
      </c>
      <c r="K747" s="5">
        <f>Foglio1!V518</f>
        <v>5</v>
      </c>
      <c r="M747" s="5">
        <f>Foglio1!J518</f>
        <v>226636</v>
      </c>
      <c r="N747" s="5">
        <f>Foglio1!N518</f>
        <v>637600</v>
      </c>
      <c r="O747" s="5">
        <f>Foglio1!O518</f>
        <v>9796</v>
      </c>
      <c r="Q747">
        <f t="shared" si="3073"/>
        <v>942</v>
      </c>
      <c r="R747">
        <f t="shared" si="3074"/>
        <v>648338</v>
      </c>
      <c r="Z747">
        <f t="shared" si="3075"/>
        <v>637600</v>
      </c>
      <c r="AA747">
        <f t="shared" si="3076"/>
        <v>226636</v>
      </c>
      <c r="AB747">
        <f t="shared" si="3077"/>
        <v>942</v>
      </c>
      <c r="AC747">
        <f t="shared" si="3078"/>
        <v>9796</v>
      </c>
      <c r="AE747" s="3">
        <f t="shared" si="3079"/>
        <v>35547</v>
      </c>
      <c r="AF747" s="3">
        <f t="shared" si="3080"/>
        <v>7600</v>
      </c>
      <c r="AG747" s="3">
        <f t="shared" si="3081"/>
        <v>-5817</v>
      </c>
      <c r="AH747" s="3">
        <f t="shared" si="3082"/>
        <v>1</v>
      </c>
      <c r="AI747" s="3">
        <f t="shared" si="3083"/>
        <v>3</v>
      </c>
      <c r="AJ747" s="3">
        <f t="shared" si="3084"/>
        <v>-5818</v>
      </c>
      <c r="AK747" s="3">
        <f t="shared" si="3085"/>
        <v>13388</v>
      </c>
      <c r="AL747" s="3">
        <f t="shared" si="3086"/>
        <v>29</v>
      </c>
      <c r="AM747" s="3"/>
      <c r="AN747" s="3">
        <f t="shared" si="3087"/>
        <v>27947</v>
      </c>
      <c r="AO747" s="3">
        <f t="shared" si="3088"/>
        <v>7600</v>
      </c>
      <c r="AQ747" s="6">
        <f t="shared" si="3089"/>
        <v>3.1597732166930462E-3</v>
      </c>
      <c r="AR747" s="6">
        <f t="shared" si="3090"/>
        <v>8.7620795642940653E-3</v>
      </c>
      <c r="AS747" s="6">
        <f t="shared" si="3091"/>
        <v>-2.4923413097966966E-2</v>
      </c>
      <c r="AT747" s="6">
        <f t="shared" si="3092"/>
        <v>1.0626992561105207E-3</v>
      </c>
      <c r="AU747" s="6">
        <f t="shared" si="3093"/>
        <v>5.0847457627118647E-2</v>
      </c>
      <c r="AV747" s="6">
        <f t="shared" si="3094"/>
        <v>-2.5028607810577575E-2</v>
      </c>
      <c r="AW747" s="6">
        <f t="shared" si="3095"/>
        <v>2.1447841438485642E-2</v>
      </c>
      <c r="AX747" s="6">
        <f t="shared" si="3096"/>
        <v>2.9691819391829632E-3</v>
      </c>
      <c r="AZ747" s="2">
        <f t="shared" si="3097"/>
        <v>7.7531466526899129E-2</v>
      </c>
      <c r="BA747" s="17">
        <f t="shared" si="3098"/>
        <v>0.21380144597293724</v>
      </c>
      <c r="BB747" s="2">
        <f t="shared" si="3099"/>
        <v>1.0766034190730239E-3</v>
      </c>
      <c r="BC747" s="2">
        <f t="shared" si="3100"/>
        <v>1.0057441706839288E-3</v>
      </c>
      <c r="BD747" s="2">
        <f t="shared" si="3101"/>
        <v>7.0859248389094985E-5</v>
      </c>
      <c r="BE747" s="2">
        <f t="shared" si="3102"/>
        <v>0.25902026803082151</v>
      </c>
      <c r="BF747" s="2">
        <f t="shared" si="3103"/>
        <v>0.72870736730462848</v>
      </c>
      <c r="BG747" s="17">
        <f t="shared" si="3104"/>
        <v>1.1195761245477009E-2</v>
      </c>
      <c r="BH747" s="2">
        <f t="shared" si="3105"/>
        <v>3.8668061060383695E-3</v>
      </c>
      <c r="BI747" s="2">
        <f t="shared" si="3106"/>
        <v>2.7243406656179422E-4</v>
      </c>
      <c r="BJ747" s="2">
        <f t="shared" si="3107"/>
        <v>0.99586075982739986</v>
      </c>
    </row>
    <row r="748" spans="1:62" ht="15.65" customHeight="1">
      <c r="A748" s="4">
        <v>44637</v>
      </c>
      <c r="B748">
        <f>Foglio1!S519</f>
        <v>11326159</v>
      </c>
      <c r="C748">
        <f>Foglio1!T519</f>
        <v>5756190</v>
      </c>
      <c r="E748">
        <f>Foglio1!R519</f>
        <v>883689</v>
      </c>
      <c r="G748">
        <f>Foglio1!K519</f>
        <v>231815</v>
      </c>
      <c r="H748" s="5">
        <f>Foglio1!I519</f>
        <v>939</v>
      </c>
      <c r="I748" s="5">
        <f>Foglio1!G519</f>
        <v>874</v>
      </c>
      <c r="J748" s="5">
        <f>Foglio1!H519</f>
        <v>65</v>
      </c>
      <c r="K748" s="5">
        <f>Foglio1!V519</f>
        <v>7</v>
      </c>
      <c r="M748" s="5">
        <f>Foglio1!J519</f>
        <v>230876</v>
      </c>
      <c r="N748" s="5">
        <f>Foglio1!N519</f>
        <v>642060</v>
      </c>
      <c r="O748" s="5">
        <f>Foglio1!O519</f>
        <v>9814</v>
      </c>
      <c r="Q748">
        <f t="shared" si="3073"/>
        <v>939</v>
      </c>
      <c r="R748">
        <f t="shared" si="3074"/>
        <v>652813</v>
      </c>
      <c r="Z748">
        <f t="shared" si="3075"/>
        <v>642060</v>
      </c>
      <c r="AA748">
        <f t="shared" si="3076"/>
        <v>230876</v>
      </c>
      <c r="AB748">
        <f t="shared" si="3077"/>
        <v>939</v>
      </c>
      <c r="AC748">
        <f t="shared" si="3078"/>
        <v>9814</v>
      </c>
      <c r="AE748" s="3">
        <f t="shared" si="3079"/>
        <v>40754</v>
      </c>
      <c r="AF748" s="3">
        <f t="shared" si="3080"/>
        <v>8715</v>
      </c>
      <c r="AG748" s="3">
        <f t="shared" si="3081"/>
        <v>4237</v>
      </c>
      <c r="AH748" s="3">
        <f t="shared" si="3082"/>
        <v>-3</v>
      </c>
      <c r="AI748" s="3">
        <f t="shared" si="3083"/>
        <v>3</v>
      </c>
      <c r="AJ748" s="3">
        <f t="shared" si="3084"/>
        <v>4240</v>
      </c>
      <c r="AK748" s="3">
        <f t="shared" si="3085"/>
        <v>4460</v>
      </c>
      <c r="AL748" s="3">
        <f t="shared" si="3086"/>
        <v>18</v>
      </c>
      <c r="AM748" s="3"/>
      <c r="AN748" s="3">
        <f t="shared" si="3087"/>
        <v>32039</v>
      </c>
      <c r="AO748" s="3">
        <f t="shared" si="3088"/>
        <v>8715</v>
      </c>
      <c r="AQ748" s="6">
        <f t="shared" si="3089"/>
        <v>3.6112128895684293E-3</v>
      </c>
      <c r="AR748" s="6">
        <f t="shared" si="3090"/>
        <v>9.9602959630800455E-3</v>
      </c>
      <c r="AS748" s="6">
        <f t="shared" si="3091"/>
        <v>1.8617792581005193E-2</v>
      </c>
      <c r="AT748" s="6">
        <f t="shared" si="3092"/>
        <v>-3.1847133757961785E-3</v>
      </c>
      <c r="AU748" s="6">
        <f t="shared" si="3093"/>
        <v>4.8387096774193547E-2</v>
      </c>
      <c r="AV748" s="6">
        <f t="shared" si="3094"/>
        <v>1.8708413491237051E-2</v>
      </c>
      <c r="AW748" s="6">
        <f t="shared" si="3095"/>
        <v>6.9949811794228359E-3</v>
      </c>
      <c r="AX748" s="6">
        <f t="shared" si="3096"/>
        <v>1.8374846876276032E-3</v>
      </c>
      <c r="AZ748" s="2">
        <f t="shared" si="3097"/>
        <v>7.8021949012017228E-2</v>
      </c>
      <c r="BA748" s="17">
        <f t="shared" si="3098"/>
        <v>0.2138440398488492</v>
      </c>
      <c r="BB748" s="2">
        <f t="shared" si="3099"/>
        <v>1.062591024670444E-3</v>
      </c>
      <c r="BC748" s="2">
        <f t="shared" si="3100"/>
        <v>9.890357354227562E-4</v>
      </c>
      <c r="BD748" s="2">
        <f t="shared" si="3101"/>
        <v>7.3555289247687823E-5</v>
      </c>
      <c r="BE748" s="2">
        <f t="shared" si="3102"/>
        <v>0.26126386092844883</v>
      </c>
      <c r="BF748" s="2">
        <f t="shared" si="3103"/>
        <v>0.72656783099031441</v>
      </c>
      <c r="BG748" s="17">
        <f t="shared" si="3104"/>
        <v>1.110571705656628E-2</v>
      </c>
      <c r="BH748" s="2">
        <f t="shared" si="3105"/>
        <v>3.7702478269309577E-3</v>
      </c>
      <c r="BI748" s="2">
        <f t="shared" si="3106"/>
        <v>2.8039600543536871E-4</v>
      </c>
      <c r="BJ748" s="2">
        <f t="shared" si="3107"/>
        <v>0.99594935616763369</v>
      </c>
    </row>
    <row r="749" spans="1:62" ht="15.65" customHeight="1">
      <c r="A749" s="4">
        <v>44638</v>
      </c>
      <c r="B749">
        <f>Foglio1!S520</f>
        <v>11364973</v>
      </c>
      <c r="C749">
        <f>Foglio1!T520</f>
        <v>5794558</v>
      </c>
      <c r="E749">
        <f>Foglio1!R520</f>
        <v>891982</v>
      </c>
      <c r="G749">
        <f>Foglio1!K520</f>
        <v>233721</v>
      </c>
      <c r="H749" s="5">
        <f>Foglio1!I520</f>
        <v>918</v>
      </c>
      <c r="I749" s="5">
        <f>Foglio1!G520</f>
        <v>858</v>
      </c>
      <c r="J749" s="5">
        <f>Foglio1!H520</f>
        <v>60</v>
      </c>
      <c r="K749" s="5">
        <f>Foglio1!V520</f>
        <v>3</v>
      </c>
      <c r="M749" s="5">
        <f>Foglio1!J520</f>
        <v>232803</v>
      </c>
      <c r="N749" s="5">
        <f>Foglio1!N520</f>
        <v>648428</v>
      </c>
      <c r="O749" s="5">
        <f>Foglio1!O520</f>
        <v>9833</v>
      </c>
      <c r="Q749">
        <f t="shared" si="3073"/>
        <v>918</v>
      </c>
      <c r="R749">
        <f t="shared" si="3074"/>
        <v>659179</v>
      </c>
      <c r="Z749">
        <f t="shared" si="3075"/>
        <v>648428</v>
      </c>
      <c r="AA749">
        <f t="shared" si="3076"/>
        <v>232803</v>
      </c>
      <c r="AB749">
        <f t="shared" si="3077"/>
        <v>918</v>
      </c>
      <c r="AC749">
        <f t="shared" si="3078"/>
        <v>9833</v>
      </c>
      <c r="AE749" s="3">
        <f t="shared" si="3079"/>
        <v>38814</v>
      </c>
      <c r="AF749" s="3">
        <f t="shared" si="3080"/>
        <v>8293</v>
      </c>
      <c r="AG749" s="3">
        <f t="shared" si="3081"/>
        <v>1906</v>
      </c>
      <c r="AH749" s="3">
        <f t="shared" si="3082"/>
        <v>-21</v>
      </c>
      <c r="AI749" s="3">
        <f t="shared" si="3083"/>
        <v>-5</v>
      </c>
      <c r="AJ749" s="3">
        <f t="shared" si="3084"/>
        <v>1927</v>
      </c>
      <c r="AK749" s="3">
        <f t="shared" si="3085"/>
        <v>6368</v>
      </c>
      <c r="AL749" s="3">
        <f t="shared" si="3086"/>
        <v>19</v>
      </c>
      <c r="AM749" s="3"/>
      <c r="AN749" s="3">
        <f t="shared" si="3087"/>
        <v>30521</v>
      </c>
      <c r="AO749" s="3">
        <f t="shared" si="3088"/>
        <v>8293</v>
      </c>
      <c r="AQ749" s="6">
        <f t="shared" si="3089"/>
        <v>3.4269340559319361E-3</v>
      </c>
      <c r="AR749" s="6">
        <f t="shared" si="3090"/>
        <v>9.3845232881703856E-3</v>
      </c>
      <c r="AS749" s="6">
        <f t="shared" si="3091"/>
        <v>8.2220736363048125E-3</v>
      </c>
      <c r="AT749" s="6">
        <f t="shared" si="3092"/>
        <v>-2.2364217252396165E-2</v>
      </c>
      <c r="AU749" s="6">
        <f t="shared" si="3093"/>
        <v>-7.6923076923076927E-2</v>
      </c>
      <c r="AV749" s="6">
        <f t="shared" si="3094"/>
        <v>8.3464716990938864E-3</v>
      </c>
      <c r="AW749" s="6">
        <f t="shared" si="3095"/>
        <v>9.9180761922561759E-3</v>
      </c>
      <c r="AX749" s="6">
        <f t="shared" si="3096"/>
        <v>1.9360097819441614E-3</v>
      </c>
      <c r="AZ749" s="2">
        <f t="shared" si="3097"/>
        <v>7.8485184258686752E-2</v>
      </c>
      <c r="BA749" s="17">
        <f t="shared" si="3098"/>
        <v>0.21366001958056371</v>
      </c>
      <c r="BB749" s="2">
        <f t="shared" si="3099"/>
        <v>1.0291687500420413E-3</v>
      </c>
      <c r="BC749" s="2">
        <f t="shared" si="3100"/>
        <v>9.6190281866674436E-4</v>
      </c>
      <c r="BD749" s="2">
        <f t="shared" si="3101"/>
        <v>6.7265931375296806E-5</v>
      </c>
      <c r="BE749" s="2">
        <f t="shared" si="3102"/>
        <v>0.2609951770327204</v>
      </c>
      <c r="BF749" s="2">
        <f t="shared" si="3103"/>
        <v>0.7269518891636827</v>
      </c>
      <c r="BG749" s="17">
        <f t="shared" si="3104"/>
        <v>1.1023765053554893E-2</v>
      </c>
      <c r="BH749" s="2">
        <f t="shared" si="3105"/>
        <v>3.6710436802854687E-3</v>
      </c>
      <c r="BI749" s="2">
        <f t="shared" si="3106"/>
        <v>2.5671634127870412E-4</v>
      </c>
      <c r="BJ749" s="2">
        <f t="shared" si="3107"/>
        <v>0.99607223997843586</v>
      </c>
    </row>
    <row r="750" spans="1:62" ht="15.65" customHeight="1">
      <c r="A750" s="4">
        <v>44639</v>
      </c>
      <c r="B750">
        <f>Foglio1!S521</f>
        <v>11405138</v>
      </c>
      <c r="C750">
        <f>Foglio1!T521</f>
        <v>5834218</v>
      </c>
      <c r="E750">
        <f>Foglio1!R521</f>
        <v>899837</v>
      </c>
      <c r="G750">
        <f>Foglio1!K521</f>
        <v>233166</v>
      </c>
      <c r="H750" s="5">
        <f>Foglio1!I521</f>
        <v>910</v>
      </c>
      <c r="I750" s="5">
        <f>Foglio1!G521</f>
        <v>852</v>
      </c>
      <c r="J750" s="5">
        <f>Foglio1!H521</f>
        <v>58</v>
      </c>
      <c r="K750" s="5">
        <f>Foglio1!V521</f>
        <v>5</v>
      </c>
      <c r="M750" s="5">
        <f>Foglio1!J521</f>
        <v>232256</v>
      </c>
      <c r="N750" s="5">
        <f>Foglio1!N521</f>
        <v>656823</v>
      </c>
      <c r="O750" s="5">
        <f>Foglio1!O521</f>
        <v>9848</v>
      </c>
      <c r="Q750">
        <f t="shared" si="3073"/>
        <v>910</v>
      </c>
      <c r="R750">
        <f t="shared" si="3074"/>
        <v>667581</v>
      </c>
      <c r="Z750">
        <f t="shared" si="3075"/>
        <v>656823</v>
      </c>
      <c r="AA750">
        <f t="shared" si="3076"/>
        <v>232256</v>
      </c>
      <c r="AB750">
        <f t="shared" si="3077"/>
        <v>910</v>
      </c>
      <c r="AC750">
        <f t="shared" si="3078"/>
        <v>9848</v>
      </c>
      <c r="AE750" s="3">
        <f t="shared" si="3079"/>
        <v>40165</v>
      </c>
      <c r="AF750" s="3">
        <f t="shared" si="3080"/>
        <v>7855</v>
      </c>
      <c r="AG750" s="3">
        <f t="shared" si="3081"/>
        <v>-555</v>
      </c>
      <c r="AH750" s="3">
        <f t="shared" si="3082"/>
        <v>-8</v>
      </c>
      <c r="AI750" s="3">
        <f t="shared" si="3083"/>
        <v>-2</v>
      </c>
      <c r="AJ750" s="3">
        <f t="shared" si="3084"/>
        <v>-547</v>
      </c>
      <c r="AK750" s="3">
        <f t="shared" si="3085"/>
        <v>8395</v>
      </c>
      <c r="AL750" s="3">
        <f t="shared" si="3086"/>
        <v>15</v>
      </c>
      <c r="AM750" s="3"/>
      <c r="AN750" s="3">
        <f t="shared" si="3087"/>
        <v>32310</v>
      </c>
      <c r="AO750" s="3">
        <f t="shared" si="3088"/>
        <v>7855</v>
      </c>
      <c r="AQ750" s="6">
        <f t="shared" si="3089"/>
        <v>3.5341043045152855E-3</v>
      </c>
      <c r="AR750" s="6">
        <f t="shared" si="3090"/>
        <v>8.8062315158826069E-3</v>
      </c>
      <c r="AS750" s="6">
        <f t="shared" si="3091"/>
        <v>-2.3746261568280127E-3</v>
      </c>
      <c r="AT750" s="6">
        <f t="shared" si="3092"/>
        <v>-8.7145969498910684E-3</v>
      </c>
      <c r="AU750" s="6">
        <f t="shared" si="3093"/>
        <v>-3.3333333333333333E-2</v>
      </c>
      <c r="AV750" s="6">
        <f t="shared" si="3094"/>
        <v>-2.3496260787017349E-3</v>
      </c>
      <c r="AW750" s="6">
        <f t="shared" si="3095"/>
        <v>1.294669570098762E-2</v>
      </c>
      <c r="AX750" s="6">
        <f t="shared" si="3096"/>
        <v>1.5254754398454184E-3</v>
      </c>
      <c r="AZ750" s="2">
        <f t="shared" si="3097"/>
        <v>7.8897510928846282E-2</v>
      </c>
      <c r="BA750" s="17">
        <f t="shared" si="3098"/>
        <v>0.19556828084152869</v>
      </c>
      <c r="BB750" s="2">
        <f t="shared" si="3099"/>
        <v>1.0112942677396018E-3</v>
      </c>
      <c r="BC750" s="2">
        <f t="shared" si="3100"/>
        <v>9.4683814957597875E-4</v>
      </c>
      <c r="BD750" s="2">
        <f t="shared" si="3101"/>
        <v>6.4456118163622964E-5</v>
      </c>
      <c r="BE750" s="2">
        <f t="shared" si="3102"/>
        <v>0.25810896862431754</v>
      </c>
      <c r="BF750" s="2">
        <f t="shared" si="3103"/>
        <v>0.72993553276871259</v>
      </c>
      <c r="BG750" s="17">
        <f t="shared" si="3104"/>
        <v>1.0944204339230327E-2</v>
      </c>
      <c r="BH750" s="2">
        <f t="shared" si="3105"/>
        <v>3.6540490466019917E-3</v>
      </c>
      <c r="BI750" s="2">
        <f t="shared" si="3106"/>
        <v>2.4874981772642665E-4</v>
      </c>
      <c r="BJ750" s="2">
        <f t="shared" si="3107"/>
        <v>0.99609720113567157</v>
      </c>
    </row>
    <row r="751" spans="1:62" ht="15.65" customHeight="1">
      <c r="A751" s="4">
        <v>44640</v>
      </c>
      <c r="B751">
        <f>Foglio1!S522</f>
        <v>11435675</v>
      </c>
      <c r="C751">
        <f>Foglio1!T522</f>
        <v>5864457</v>
      </c>
      <c r="E751">
        <f>Foglio1!R522</f>
        <v>905770</v>
      </c>
      <c r="G751">
        <f>Foglio1!K522</f>
        <v>236862</v>
      </c>
      <c r="H751" s="5">
        <f>Foglio1!I522</f>
        <v>938</v>
      </c>
      <c r="I751" s="5">
        <f>Foglio1!G522</f>
        <v>878</v>
      </c>
      <c r="J751" s="5">
        <f>Foglio1!H522</f>
        <v>60</v>
      </c>
      <c r="K751" s="5">
        <f>Foglio1!V522</f>
        <v>4</v>
      </c>
      <c r="M751" s="5">
        <f>Foglio1!J522</f>
        <v>235924</v>
      </c>
      <c r="N751" s="5">
        <f>Foglio1!N522</f>
        <v>659048</v>
      </c>
      <c r="O751" s="5">
        <f>Foglio1!O522</f>
        <v>9860</v>
      </c>
      <c r="Q751">
        <f t="shared" si="3073"/>
        <v>938</v>
      </c>
      <c r="R751">
        <f t="shared" si="3074"/>
        <v>669846</v>
      </c>
      <c r="Z751">
        <f t="shared" si="3075"/>
        <v>659048</v>
      </c>
      <c r="AA751">
        <f t="shared" si="3076"/>
        <v>235924</v>
      </c>
      <c r="AB751">
        <f t="shared" si="3077"/>
        <v>938</v>
      </c>
      <c r="AC751">
        <f t="shared" si="3078"/>
        <v>9860</v>
      </c>
      <c r="AE751" s="3">
        <f t="shared" si="3079"/>
        <v>30537</v>
      </c>
      <c r="AF751" s="3">
        <f t="shared" si="3080"/>
        <v>5933</v>
      </c>
      <c r="AG751" s="3">
        <f t="shared" si="3081"/>
        <v>3696</v>
      </c>
      <c r="AH751" s="3">
        <f t="shared" si="3082"/>
        <v>28</v>
      </c>
      <c r="AI751" s="3">
        <f t="shared" si="3083"/>
        <v>2</v>
      </c>
      <c r="AJ751" s="3">
        <f t="shared" si="3084"/>
        <v>3668</v>
      </c>
      <c r="AK751" s="3">
        <f t="shared" si="3085"/>
        <v>2225</v>
      </c>
      <c r="AL751" s="3">
        <f t="shared" si="3086"/>
        <v>12</v>
      </c>
      <c r="AM751" s="3"/>
      <c r="AN751" s="3">
        <f t="shared" si="3087"/>
        <v>24604</v>
      </c>
      <c r="AO751" s="3">
        <f t="shared" si="3088"/>
        <v>5933</v>
      </c>
      <c r="AQ751" s="6">
        <f t="shared" si="3089"/>
        <v>2.6774774667347296E-3</v>
      </c>
      <c r="AR751" s="6">
        <f t="shared" si="3090"/>
        <v>6.593416363185777E-3</v>
      </c>
      <c r="AS751" s="6">
        <f t="shared" si="3091"/>
        <v>1.5851367695118499E-2</v>
      </c>
      <c r="AT751" s="6">
        <f t="shared" si="3092"/>
        <v>3.0769230769230771E-2</v>
      </c>
      <c r="AU751" s="6">
        <f t="shared" si="3093"/>
        <v>3.4482758620689655E-2</v>
      </c>
      <c r="AV751" s="6">
        <f t="shared" si="3094"/>
        <v>1.5792918159272525E-2</v>
      </c>
      <c r="AW751" s="6">
        <f t="shared" si="3095"/>
        <v>3.387518402979189E-3</v>
      </c>
      <c r="AX751" s="6">
        <f t="shared" si="3096"/>
        <v>1.2185215272136475E-3</v>
      </c>
      <c r="AZ751" s="2">
        <f t="shared" si="3097"/>
        <v>7.9205643742061571E-2</v>
      </c>
      <c r="BA751" s="17">
        <f t="shared" si="3098"/>
        <v>0.19428889543832073</v>
      </c>
      <c r="BB751" s="2">
        <f t="shared" si="3099"/>
        <v>1.0355829846429006E-3</v>
      </c>
      <c r="BC751" s="2">
        <f t="shared" si="3100"/>
        <v>9.6934100268280025E-4</v>
      </c>
      <c r="BD751" s="2">
        <f t="shared" si="3101"/>
        <v>6.6241981960100247E-5</v>
      </c>
      <c r="BE751" s="2">
        <f t="shared" si="3102"/>
        <v>0.26046788919924485</v>
      </c>
      <c r="BF751" s="2">
        <f t="shared" si="3103"/>
        <v>0.72761076211400244</v>
      </c>
      <c r="BG751" s="17">
        <f t="shared" si="3104"/>
        <v>1.0885765702109806E-2</v>
      </c>
      <c r="BH751" s="2">
        <f t="shared" si="3105"/>
        <v>3.7067997399329567E-3</v>
      </c>
      <c r="BI751" s="2">
        <f t="shared" si="3106"/>
        <v>2.533120551207032E-4</v>
      </c>
      <c r="BJ751" s="2">
        <f t="shared" si="3107"/>
        <v>0.99603988820494638</v>
      </c>
    </row>
    <row r="752" spans="1:62" ht="15.65" customHeight="1">
      <c r="A752" s="4"/>
      <c r="H752" s="5"/>
      <c r="I752" s="5"/>
      <c r="J752" s="5"/>
      <c r="K752" s="5"/>
      <c r="M752" s="5"/>
      <c r="N752" s="5"/>
      <c r="O752" s="5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Q752" s="6"/>
      <c r="AR752" s="6"/>
      <c r="AS752" s="6"/>
      <c r="AT752" s="6"/>
      <c r="AU752" s="6"/>
      <c r="AV752" s="6"/>
      <c r="AW752" s="6"/>
      <c r="AX752" s="6"/>
      <c r="AZ752" s="2"/>
      <c r="BA752" s="17"/>
      <c r="BB752" s="2"/>
      <c r="BC752" s="2"/>
      <c r="BD752" s="2"/>
      <c r="BE752" s="2"/>
      <c r="BF752" s="2"/>
      <c r="BG752" s="2"/>
      <c r="BH752" s="2"/>
      <c r="BI752" s="2"/>
      <c r="BJ752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26"/>
  <sheetViews>
    <sheetView zoomScale="95" zoomScaleNormal="95" workbookViewId="0">
      <pane xSplit="1" ySplit="1" topLeftCell="P504" activePane="bottomRight" state="frozen"/>
      <selection activeCell="A744" sqref="A744:BJ751"/>
      <selection pane="topRight" activeCell="A744" sqref="A744:BJ751"/>
      <selection pane="bottomLeft" activeCell="A744" sqref="A744:BJ751"/>
      <selection pane="bottomRight" activeCell="A744" sqref="A744:BJ751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t="s">
        <v>1010</v>
      </c>
      <c r="B516" t="s">
        <v>77</v>
      </c>
      <c r="C516">
        <v>19</v>
      </c>
      <c r="D516" t="s">
        <v>78</v>
      </c>
      <c r="E516" s="32">
        <v>3811569725</v>
      </c>
      <c r="F516" s="32">
        <v>133623567</v>
      </c>
      <c r="G516">
        <v>860</v>
      </c>
      <c r="H516">
        <v>65</v>
      </c>
      <c r="I516">
        <v>925</v>
      </c>
      <c r="J516">
        <v>229177</v>
      </c>
      <c r="K516">
        <v>230102</v>
      </c>
      <c r="L516">
        <v>1910</v>
      </c>
      <c r="M516">
        <v>2516</v>
      </c>
      <c r="N516">
        <v>620293</v>
      </c>
      <c r="O516">
        <v>9743</v>
      </c>
      <c r="R516">
        <v>860138</v>
      </c>
      <c r="S516">
        <v>11218833</v>
      </c>
      <c r="T516">
        <v>5650173</v>
      </c>
      <c r="U516" t="s">
        <v>1011</v>
      </c>
      <c r="V516">
        <v>1</v>
      </c>
      <c r="X516" t="s">
        <v>1012</v>
      </c>
      <c r="Y516">
        <v>485637</v>
      </c>
      <c r="Z516">
        <v>374501</v>
      </c>
      <c r="AA516">
        <v>4433991</v>
      </c>
      <c r="AB516">
        <v>6784842</v>
      </c>
      <c r="AC516" t="s">
        <v>216</v>
      </c>
      <c r="AD516" t="s">
        <v>242</v>
      </c>
    </row>
    <row r="517" spans="1:30">
      <c r="A517" t="s">
        <v>1013</v>
      </c>
      <c r="B517" t="s">
        <v>77</v>
      </c>
      <c r="C517">
        <v>19</v>
      </c>
      <c r="D517" t="s">
        <v>78</v>
      </c>
      <c r="E517" s="32">
        <v>3811569725</v>
      </c>
      <c r="F517" s="32">
        <v>133623567</v>
      </c>
      <c r="G517">
        <v>882</v>
      </c>
      <c r="H517">
        <v>59</v>
      </c>
      <c r="I517">
        <v>941</v>
      </c>
      <c r="J517">
        <v>232454</v>
      </c>
      <c r="K517">
        <v>233395</v>
      </c>
      <c r="L517">
        <v>3293</v>
      </c>
      <c r="M517">
        <v>6099</v>
      </c>
      <c r="N517">
        <v>624212</v>
      </c>
      <c r="O517">
        <v>9767</v>
      </c>
      <c r="R517">
        <v>867374</v>
      </c>
      <c r="S517">
        <v>11249858</v>
      </c>
      <c r="T517">
        <v>5680853</v>
      </c>
      <c r="U517" t="s">
        <v>1014</v>
      </c>
      <c r="V517">
        <v>2</v>
      </c>
      <c r="X517" t="s">
        <v>1015</v>
      </c>
      <c r="Y517">
        <v>486222</v>
      </c>
      <c r="Z517">
        <v>381152</v>
      </c>
      <c r="AA517">
        <v>4438679</v>
      </c>
      <c r="AB517">
        <v>6811179</v>
      </c>
      <c r="AC517" t="s">
        <v>216</v>
      </c>
      <c r="AD517" t="s">
        <v>242</v>
      </c>
    </row>
    <row r="518" spans="1:30">
      <c r="A518" t="s">
        <v>1016</v>
      </c>
      <c r="B518" t="s">
        <v>77</v>
      </c>
      <c r="C518">
        <v>19</v>
      </c>
      <c r="D518" t="s">
        <v>78</v>
      </c>
      <c r="E518" s="32">
        <v>3811569725</v>
      </c>
      <c r="F518" s="32">
        <v>133623567</v>
      </c>
      <c r="G518">
        <v>880</v>
      </c>
      <c r="H518">
        <v>62</v>
      </c>
      <c r="I518">
        <v>942</v>
      </c>
      <c r="J518">
        <v>226636</v>
      </c>
      <c r="K518">
        <v>227578</v>
      </c>
      <c r="L518">
        <v>-5817</v>
      </c>
      <c r="M518">
        <v>6002</v>
      </c>
      <c r="N518">
        <v>637600</v>
      </c>
      <c r="O518">
        <v>9796</v>
      </c>
      <c r="R518">
        <v>874974</v>
      </c>
      <c r="S518">
        <v>11285405</v>
      </c>
      <c r="T518">
        <v>5715978</v>
      </c>
      <c r="U518" t="s">
        <v>1017</v>
      </c>
      <c r="V518">
        <v>5</v>
      </c>
      <c r="X518" t="s">
        <v>1018</v>
      </c>
      <c r="Y518">
        <v>486866</v>
      </c>
      <c r="Z518">
        <v>388108</v>
      </c>
      <c r="AA518">
        <v>4445103</v>
      </c>
      <c r="AB518">
        <v>6840302</v>
      </c>
      <c r="AC518" t="s">
        <v>216</v>
      </c>
      <c r="AD518" t="s">
        <v>242</v>
      </c>
    </row>
    <row r="519" spans="1:30">
      <c r="A519" t="s">
        <v>1019</v>
      </c>
      <c r="B519" t="s">
        <v>77</v>
      </c>
      <c r="C519">
        <v>19</v>
      </c>
      <c r="D519" t="s">
        <v>78</v>
      </c>
      <c r="E519" s="32">
        <v>3811569725</v>
      </c>
      <c r="F519" s="32">
        <v>133623567</v>
      </c>
      <c r="G519">
        <v>874</v>
      </c>
      <c r="H519">
        <v>65</v>
      </c>
      <c r="I519">
        <v>939</v>
      </c>
      <c r="J519">
        <v>230876</v>
      </c>
      <c r="K519">
        <v>231815</v>
      </c>
      <c r="L519">
        <v>4237</v>
      </c>
      <c r="M519">
        <v>6230</v>
      </c>
      <c r="N519">
        <v>642060</v>
      </c>
      <c r="O519">
        <v>9814</v>
      </c>
      <c r="R519">
        <v>883689</v>
      </c>
      <c r="S519">
        <v>11326159</v>
      </c>
      <c r="T519">
        <v>5756190</v>
      </c>
      <c r="U519" t="s">
        <v>1020</v>
      </c>
      <c r="V519">
        <v>7</v>
      </c>
      <c r="X519" t="s">
        <v>1021</v>
      </c>
      <c r="Y519">
        <v>487445</v>
      </c>
      <c r="Z519">
        <v>396244</v>
      </c>
      <c r="AA519">
        <v>4450761</v>
      </c>
      <c r="AB519">
        <v>6875398</v>
      </c>
      <c r="AC519" t="s">
        <v>216</v>
      </c>
      <c r="AD519" t="s">
        <v>242</v>
      </c>
    </row>
    <row r="520" spans="1:30">
      <c r="A520" t="s">
        <v>1022</v>
      </c>
      <c r="B520" t="s">
        <v>77</v>
      </c>
      <c r="C520">
        <v>19</v>
      </c>
      <c r="D520" t="s">
        <v>78</v>
      </c>
      <c r="E520" s="32">
        <v>3811569725</v>
      </c>
      <c r="F520" s="32">
        <v>133623567</v>
      </c>
      <c r="G520">
        <v>858</v>
      </c>
      <c r="H520">
        <v>60</v>
      </c>
      <c r="I520">
        <v>918</v>
      </c>
      <c r="J520">
        <v>232803</v>
      </c>
      <c r="K520">
        <v>233721</v>
      </c>
      <c r="L520">
        <v>1906</v>
      </c>
      <c r="M520">
        <v>5946</v>
      </c>
      <c r="N520">
        <v>648428</v>
      </c>
      <c r="O520">
        <v>9833</v>
      </c>
      <c r="R520">
        <v>891982</v>
      </c>
      <c r="S520">
        <v>11364973</v>
      </c>
      <c r="T520">
        <v>5794558</v>
      </c>
      <c r="U520" t="s">
        <v>1023</v>
      </c>
      <c r="V520">
        <v>3</v>
      </c>
      <c r="X520" t="s">
        <v>1024</v>
      </c>
      <c r="Y520">
        <v>488026</v>
      </c>
      <c r="Z520">
        <v>403956</v>
      </c>
      <c r="AA520">
        <v>4456042</v>
      </c>
      <c r="AB520">
        <v>6908931</v>
      </c>
      <c r="AC520" t="s">
        <v>216</v>
      </c>
      <c r="AD520" t="s">
        <v>242</v>
      </c>
    </row>
    <row r="521" spans="1:30">
      <c r="A521" t="s">
        <v>1025</v>
      </c>
      <c r="B521" t="s">
        <v>77</v>
      </c>
      <c r="C521">
        <v>19</v>
      </c>
      <c r="D521" t="s">
        <v>78</v>
      </c>
      <c r="E521" s="32">
        <v>3811569725</v>
      </c>
      <c r="F521" s="32">
        <v>133623567</v>
      </c>
      <c r="G521">
        <v>852</v>
      </c>
      <c r="H521">
        <v>58</v>
      </c>
      <c r="I521">
        <v>910</v>
      </c>
      <c r="J521">
        <v>232256</v>
      </c>
      <c r="K521">
        <v>233166</v>
      </c>
      <c r="L521">
        <v>-555</v>
      </c>
      <c r="M521">
        <v>6107</v>
      </c>
      <c r="N521">
        <v>656823</v>
      </c>
      <c r="O521">
        <v>9848</v>
      </c>
      <c r="R521">
        <v>899837</v>
      </c>
      <c r="S521">
        <v>11405138</v>
      </c>
      <c r="T521">
        <v>5834218</v>
      </c>
      <c r="U521" t="s">
        <v>1026</v>
      </c>
      <c r="V521">
        <v>5</v>
      </c>
      <c r="X521" t="s">
        <v>1027</v>
      </c>
      <c r="Y521">
        <v>488613</v>
      </c>
      <c r="Z521">
        <v>411224</v>
      </c>
      <c r="AA521">
        <v>4462064</v>
      </c>
      <c r="AB521">
        <v>6943074</v>
      </c>
      <c r="AC521" t="s">
        <v>216</v>
      </c>
      <c r="AD521" t="s">
        <v>242</v>
      </c>
    </row>
    <row r="522" spans="1:30">
      <c r="A522" t="s">
        <v>1028</v>
      </c>
      <c r="B522" t="s">
        <v>77</v>
      </c>
      <c r="C522">
        <v>19</v>
      </c>
      <c r="D522" t="s">
        <v>78</v>
      </c>
      <c r="E522" s="32">
        <v>3811569725</v>
      </c>
      <c r="F522" s="32">
        <v>133623567</v>
      </c>
      <c r="G522">
        <v>878</v>
      </c>
      <c r="H522">
        <v>60</v>
      </c>
      <c r="I522">
        <v>938</v>
      </c>
      <c r="J522">
        <v>235924</v>
      </c>
      <c r="K522">
        <v>236862</v>
      </c>
      <c r="L522">
        <v>3696</v>
      </c>
      <c r="M522">
        <v>4777</v>
      </c>
      <c r="N522">
        <v>659048</v>
      </c>
      <c r="O522">
        <v>9860</v>
      </c>
      <c r="R522">
        <v>905770</v>
      </c>
      <c r="S522">
        <v>11435675</v>
      </c>
      <c r="T522">
        <v>5864457</v>
      </c>
      <c r="U522" t="s">
        <v>1029</v>
      </c>
      <c r="V522">
        <v>4</v>
      </c>
      <c r="X522" t="s">
        <v>1030</v>
      </c>
      <c r="Y522">
        <v>489039</v>
      </c>
      <c r="Z522">
        <v>416731</v>
      </c>
      <c r="AA522">
        <v>4466116</v>
      </c>
      <c r="AB522">
        <v>6969559</v>
      </c>
      <c r="AC522" t="s">
        <v>216</v>
      </c>
      <c r="AD522" t="s">
        <v>242</v>
      </c>
    </row>
    <row r="523" spans="1:30">
      <c r="A523" s="31"/>
      <c r="E523" s="32"/>
      <c r="F523" s="32"/>
    </row>
    <row r="524" spans="1:30">
      <c r="A524" s="31"/>
      <c r="E524" s="32"/>
      <c r="F524" s="32"/>
    </row>
    <row r="525" spans="1:30">
      <c r="A525" s="31"/>
      <c r="E525" s="32"/>
      <c r="F525" s="32"/>
    </row>
    <row r="526" spans="1:30">
      <c r="A526" s="31" t="s">
        <v>79</v>
      </c>
      <c r="B526" t="s">
        <v>80</v>
      </c>
      <c r="C526" t="s">
        <v>81</v>
      </c>
      <c r="D526" t="s">
        <v>82</v>
      </c>
      <c r="E526" t="s">
        <v>83</v>
      </c>
      <c r="F526" t="s">
        <v>84</v>
      </c>
      <c r="G526" t="s">
        <v>85</v>
      </c>
      <c r="H526" t="s">
        <v>86</v>
      </c>
      <c r="I526" t="s">
        <v>87</v>
      </c>
      <c r="J526" t="s">
        <v>88</v>
      </c>
      <c r="K526" t="s">
        <v>89</v>
      </c>
      <c r="L526" t="s">
        <v>90</v>
      </c>
      <c r="M526" t="s">
        <v>91</v>
      </c>
      <c r="N526" t="s">
        <v>92</v>
      </c>
      <c r="O526" t="s">
        <v>93</v>
      </c>
      <c r="P526" t="s">
        <v>94</v>
      </c>
      <c r="Q526" t="s">
        <v>95</v>
      </c>
      <c r="R526" t="s">
        <v>96</v>
      </c>
      <c r="S526" t="s">
        <v>97</v>
      </c>
      <c r="T526" t="s">
        <v>98</v>
      </c>
      <c r="U526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2022-03-21T13:45:34Z</dcterms:modified>
</cp:coreProperties>
</file>